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kabi\Desktop\"/>
    </mc:Choice>
  </mc:AlternateContent>
  <xr:revisionPtr revIDLastSave="0" documentId="8_{F45B37E5-E91B-43FD-AC54-F625ADEBC559}" xr6:coauthVersionLast="36" xr6:coauthVersionMax="36" xr10:uidLastSave="{00000000-0000-0000-0000-000000000000}"/>
  <bookViews>
    <workbookView xWindow="0" yWindow="0" windowWidth="28800" windowHeight="12230" xr2:uid="{32709D53-3586-4EA1-825E-E44F008CFE48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133" i="1"/>
  <c r="D128" i="1"/>
  <c r="D123" i="1" l="1"/>
  <c r="D113" i="1"/>
  <c r="D118" i="1"/>
  <c r="D103" i="1"/>
  <c r="D108" i="1"/>
  <c r="D93" i="1"/>
  <c r="D98" i="1"/>
  <c r="D88" i="1"/>
  <c r="D78" i="1"/>
  <c r="D83" i="1"/>
  <c r="D72" i="1"/>
  <c r="D67" i="1"/>
  <c r="D62" i="1"/>
  <c r="D56" i="1"/>
  <c r="D51" i="1"/>
  <c r="D46" i="1"/>
  <c r="D40" i="1"/>
  <c r="D35" i="1"/>
  <c r="D30" i="1"/>
  <c r="D25" i="1"/>
  <c r="D20" i="1"/>
  <c r="D15" i="1"/>
  <c r="D10" i="1"/>
  <c r="D5" i="1"/>
</calcChain>
</file>

<file path=xl/sharedStrings.xml><?xml version="1.0" encoding="utf-8"?>
<sst xmlns="http://schemas.openxmlformats.org/spreadsheetml/2006/main" count="437" uniqueCount="221">
  <si>
    <t>Numéro de référence</t>
  </si>
  <si>
    <t>Niveau d’études/profession</t>
  </si>
  <si>
    <t>Permis de conduire</t>
  </si>
  <si>
    <t>Dispose d’un moyen de locomotion</t>
  </si>
  <si>
    <t>Type de garde</t>
  </si>
  <si>
    <t>Expérience baby sitting</t>
  </si>
  <si>
    <t>Listing des baby sitters</t>
  </si>
  <si>
    <t>Terminal</t>
  </si>
  <si>
    <t>non</t>
  </si>
  <si>
    <t>occasionnelle</t>
  </si>
  <si>
    <t>reguliere</t>
  </si>
  <si>
    <t>Période de garde Hors vacances</t>
  </si>
  <si>
    <t>Période de garde Vacances</t>
  </si>
  <si>
    <t>automne</t>
  </si>
  <si>
    <t>noel</t>
  </si>
  <si>
    <t>hiver</t>
  </si>
  <si>
    <t>printemps</t>
  </si>
  <si>
    <t>été</t>
  </si>
  <si>
    <t>lundi-jeudi 17h30-19h30</t>
  </si>
  <si>
    <t>vendredi 16h-19h30</t>
  </si>
  <si>
    <t>samedi-dimanche 15h-19h30</t>
  </si>
  <si>
    <t>genre</t>
  </si>
  <si>
    <t>M</t>
  </si>
  <si>
    <t>possibilité de garder des enfants de 2 à 10 ans</t>
  </si>
  <si>
    <t>possibilité d'aider pour les devoirs. Faire des activités sportives et artistiques</t>
  </si>
  <si>
    <t>F</t>
  </si>
  <si>
    <t>transport en commun</t>
  </si>
  <si>
    <t>lundi-mardi 15h30-20h30</t>
  </si>
  <si>
    <t>mercredi -jeudi 13h-19h30</t>
  </si>
  <si>
    <t>vendredi-samedi-dimanche 16h30-20h30</t>
  </si>
  <si>
    <t>garde d'enfants de 2,8 et 11 ans. Donner le repas - Amener aux activités periscolaires - chercher à la crèche ou à l'école</t>
  </si>
  <si>
    <t>Divers : compétences- autres expériences</t>
  </si>
  <si>
    <t>soutien scolaire enfants agés de 8 et 11 ans - création d'activités ludiques et éducatives</t>
  </si>
  <si>
    <t>oui</t>
  </si>
  <si>
    <t>vendredi à partir de 18h30</t>
  </si>
  <si>
    <t>w-e en soirée</t>
  </si>
  <si>
    <t>autres formations</t>
  </si>
  <si>
    <t>bafa en cours de préparation</t>
  </si>
  <si>
    <t>/</t>
  </si>
  <si>
    <t xml:space="preserve">Durant mon enfance j'ai fait de la danse contemporaine, classique et jazz au CND de Pantin. J'ai aussi pratiqué l'escrime au collège ( AS). Mon sport favori: le tennis que j'ai pratiqué 12 ans en compéttion. J'ai effectué des cours particuliers de guitare. </t>
  </si>
  <si>
    <t>étudiante en licence d'aménagement du territoire</t>
  </si>
  <si>
    <t>mercredi à partir de 19h</t>
  </si>
  <si>
    <t>vendredi à partir de 20h</t>
  </si>
  <si>
    <t xml:space="preserve">w-e: toute la journée </t>
  </si>
  <si>
    <t>formation secourisme et formation médiateur</t>
  </si>
  <si>
    <t>J'ai déjà eu pas mal d'expériences de baby sitting depuis le lycée avec des enfants entre 3 et 13 ans</t>
  </si>
  <si>
    <t>J'ai déjà travaillé en tant que bénévole pour donner des cours de sport à des enfants ( 3-10 ans) et en tant qu'accompagnatrice à la scolarité pour le niveau primaire</t>
  </si>
  <si>
    <t>étudiante en 3e année de médecine</t>
  </si>
  <si>
    <t>jeudi</t>
  </si>
  <si>
    <t>vendredi</t>
  </si>
  <si>
    <t>samedi</t>
  </si>
  <si>
    <t>dimanche</t>
  </si>
  <si>
    <t>Aout</t>
  </si>
  <si>
    <t>Août</t>
  </si>
  <si>
    <t>PSC1</t>
  </si>
  <si>
    <t>J'ai gardé en périscolaire une fratrie de 3 enfants (2023-2024): 1 an, 3 ans et 6 ans</t>
  </si>
  <si>
    <t>Gymnaste depuis 18 ans, j'ai encadré plusieurs entrainements pour de jeunes enfants. Je pratique actuellement du cheer. Effectuant plusieurs stages à l'hopital, je pourrai agir en cas de bobos</t>
  </si>
  <si>
    <t>lyceenne</t>
  </si>
  <si>
    <t>bafa</t>
  </si>
  <si>
    <t>j'ai pu faire la garde des enfants de ma famille et de mon entourage</t>
  </si>
  <si>
    <t>Je dessine à mes heures perdues</t>
  </si>
  <si>
    <t>Terminal STMG</t>
  </si>
  <si>
    <t>lundi à partir de 16h</t>
  </si>
  <si>
    <t>mercredi à partir de 13h</t>
  </si>
  <si>
    <t>jeudi-vendredi à partir de 17h</t>
  </si>
  <si>
    <t>samedi toute la journée</t>
  </si>
  <si>
    <t>Juillet</t>
  </si>
  <si>
    <t>préparation 1ère partie du bafa</t>
  </si>
  <si>
    <t>J'ai anciennement gardé un enfant de 5 ans et un second de 8 ans</t>
  </si>
  <si>
    <t>Aide aux devoirs</t>
  </si>
  <si>
    <t>Terminale générale option latin. Auparavant option arts plastiques</t>
  </si>
  <si>
    <t>oui vélo ou transports en commun</t>
  </si>
  <si>
    <t>lundi à partir de 15h</t>
  </si>
  <si>
    <t>lundi - jeudi à partir de 18h</t>
  </si>
  <si>
    <t>dimanche 10h-20h</t>
  </si>
  <si>
    <t>samedi 10h-20h</t>
  </si>
  <si>
    <t>mardi à partir de 17h</t>
  </si>
  <si>
    <t>mercredi à partir de 15h30</t>
  </si>
  <si>
    <t>jeudi à partir de 17h</t>
  </si>
  <si>
    <t>vendredi à partir de 16h</t>
  </si>
  <si>
    <t>samedi-dimanche toute la journée</t>
  </si>
  <si>
    <t>réguliere</t>
  </si>
  <si>
    <t>J'ai déjà gardé beaucoup d'enfants de ma famille ou d'amis de la famille, j'ai donc l'habitude</t>
  </si>
  <si>
    <t>bonnes capacités en anglais et possibilité d'aider pour les devoirs. Compétences artistiques, pratique du tennis de table et de la natation</t>
  </si>
  <si>
    <t xml:space="preserve">terminale  </t>
  </si>
  <si>
    <t>oui voiture</t>
  </si>
  <si>
    <t>lundi- mardi à partir de 19h</t>
  </si>
  <si>
    <t>jeudi-vendredi à partir de 19h</t>
  </si>
  <si>
    <t>w-e journée et soirée</t>
  </si>
  <si>
    <t>bafa Expérience en centre de loisirs</t>
  </si>
  <si>
    <t>Depuis 3 ans, garde du soir. Je récupère à l'école, je prépare le repas, la douche, accompagnement aux activités extra scolaires. Le plus petit était âgé de 3 mois. J'ai travaillé avec 5 familles.</t>
  </si>
  <si>
    <t>BTS</t>
  </si>
  <si>
    <t>lundi 15h30-19h</t>
  </si>
  <si>
    <t>mardi 15h30 - 20h</t>
  </si>
  <si>
    <t>mercredi 14h30-18h30</t>
  </si>
  <si>
    <t>jeudi-vendredi 15h30-20h</t>
  </si>
  <si>
    <t>bafa -  PSC1</t>
  </si>
  <si>
    <t>J'ai travaillé à l'enfance avec des 3 - 6 ans et 8-11 ans. J'ai également gardé des enfants de la familles ( frères et sœurs - cousins- neveux)</t>
  </si>
  <si>
    <t>terminale</t>
  </si>
  <si>
    <t>lundi 16h-20h30</t>
  </si>
  <si>
    <t>mardi 18h - 20h30</t>
  </si>
  <si>
    <t>mercredi 15h-20h30</t>
  </si>
  <si>
    <t>jeudi 17h-30-20h30</t>
  </si>
  <si>
    <t>vendredi 17h-22h</t>
  </si>
  <si>
    <t>we journée et soirée</t>
  </si>
  <si>
    <t xml:space="preserve">J'ai travaillé avec des enfants de 4 à 12 ans. Avec 4 enfants dont 2 de la même famille. Ma mission: les chercher à l'école, préparer les repas, lire des livre, le coucher. </t>
  </si>
  <si>
    <t>sportive ( athlétisme, judo, natation) et aide aux devoirs</t>
  </si>
  <si>
    <t>1ère lycée</t>
  </si>
  <si>
    <t>oui (métro)</t>
  </si>
  <si>
    <t>lundi- mardi 18h-23h</t>
  </si>
  <si>
    <t>mercredi 14h30-23h</t>
  </si>
  <si>
    <t>jeudi-vendredi 18h-23h</t>
  </si>
  <si>
    <t>we 10h-23h</t>
  </si>
  <si>
    <t>exéprience créative, artistique. Aide aux devoirs</t>
  </si>
  <si>
    <t>étudiante en médecine</t>
  </si>
  <si>
    <t>Membre d'une association pantinoise, j'ai l'occasion de donner des cours de danse aux enfants de l'association</t>
  </si>
  <si>
    <t>Habituée à déposer et récupérer mes sœurs et cousins à l'école, les aider avec les devoirs, jouer avec eux. J'ai déjà gardé des enfants pour des particuliers. Expérience variée avec des enfants différents</t>
  </si>
  <si>
    <t>Etudiant en STAPS</t>
  </si>
  <si>
    <t>oui vélib - à pied</t>
  </si>
  <si>
    <t>lundi 20h30-22h</t>
  </si>
  <si>
    <t>mardi 11h-17h et 20h30-22h</t>
  </si>
  <si>
    <t>mercredi 18h-22h</t>
  </si>
  <si>
    <t>jeudi 13h-17h et 20h30-22h</t>
  </si>
  <si>
    <t>vendredi 13h30-16h et 21h-00h</t>
  </si>
  <si>
    <t>bafa - PSE1 ( premiers secours en équipe). Jeune sapeur de pompier de Paris</t>
  </si>
  <si>
    <t xml:space="preserve">Baby sitting occasionnel de 2 enfants 1 et 4 ans- Animateur en centre de loisirs durant les vacances </t>
  </si>
  <si>
    <t>natation en club</t>
  </si>
  <si>
    <t>Terminale</t>
  </si>
  <si>
    <t>mercredi 17h-20h</t>
  </si>
  <si>
    <t>jeudi-vendredi 18h-20h</t>
  </si>
  <si>
    <t>samedi 10h-15h</t>
  </si>
  <si>
    <t>dimanche 9h-20h</t>
  </si>
  <si>
    <t>filière petite enfance</t>
  </si>
  <si>
    <t>baby sitting pendant les grandes vacances : 2  garçons de 7 et 10 ans. Récupérer à la sortie d'école, déposer aux activités sportives, repas, coucher</t>
  </si>
  <si>
    <t>Aide aux devoirs pour tout niveau scolaire</t>
  </si>
  <si>
    <t>vendredi 17h-20h</t>
  </si>
  <si>
    <t>samedi 8h-15h</t>
  </si>
  <si>
    <t>dimanche 8h-12h</t>
  </si>
  <si>
    <t xml:space="preserve">Ma mère est assistante maternelle. J'ai gardé les enfants de mes voisins: sortie d'école ou d'activités extra scolaires. </t>
  </si>
  <si>
    <t>Aide aux devoirs- je fait du sport: boxe thai-karaté - piscine. Bénévole dans une association. Investit à l'école (CVL, délégué, membre conseil d'administration)</t>
  </si>
  <si>
    <t>étude- travail</t>
  </si>
  <si>
    <t>oui bus tram…</t>
  </si>
  <si>
    <t>vendredi à partir de 19h</t>
  </si>
  <si>
    <t>samedi à partir de 8h</t>
  </si>
  <si>
    <t>dimanche à partir de  8h</t>
  </si>
  <si>
    <t xml:space="preserve">bafa en cours </t>
  </si>
  <si>
    <t xml:space="preserve">1 an de baby sitting ( sortie d'école). A l'écoute, attentive, ponctuelle, avenante, créative. Enfants âgés de 2 à 6 ans. </t>
  </si>
  <si>
    <t>oui navigo</t>
  </si>
  <si>
    <t>mercredi 18h30-21h</t>
  </si>
  <si>
    <t>vendredi 16h30-20h</t>
  </si>
  <si>
    <t>samedi-dimanche 11h-20h</t>
  </si>
  <si>
    <t xml:space="preserve">bafa </t>
  </si>
  <si>
    <t>garde des frères et sœurs. J'ai aussi travaillé dans une agnece: contrat d'un an. J'ai gardé un bébé (2 mois) et 3 enfants ( 4-6 et 10 ans)</t>
  </si>
  <si>
    <t xml:space="preserve">lundi 16h-20h </t>
  </si>
  <si>
    <t>mercredi 13h-20h</t>
  </si>
  <si>
    <t>samedi 8h-19h</t>
  </si>
  <si>
    <t>garde de 3 enfants: 2 - 3 et 5 ans</t>
  </si>
  <si>
    <t>bilingue ( anglais, tamoul et sinhala)</t>
  </si>
  <si>
    <t>oui vélo</t>
  </si>
  <si>
    <t>samedi 8h-18h</t>
  </si>
  <si>
    <t>garde de 3 enfants: 2 et 5/6  ans</t>
  </si>
  <si>
    <t>première générale</t>
  </si>
  <si>
    <t>oui transport en commun</t>
  </si>
  <si>
    <t>régulière</t>
  </si>
  <si>
    <t>lundi 15h-18h</t>
  </si>
  <si>
    <t>mardi 17h-18h</t>
  </si>
  <si>
    <t>mercredi 14h-18h</t>
  </si>
  <si>
    <t>w-e 8h-18h</t>
  </si>
  <si>
    <t>juillet</t>
  </si>
  <si>
    <t>enfants à partir de 5 ans et +. Garde de 2 enfants. Aller les chercher à l'école, aide aux devoirs</t>
  </si>
  <si>
    <t>aide aux devoirs pour toutes matières ( primaire). Assez bonnes compétences en anglais</t>
  </si>
  <si>
    <t>lundi-mardi 17h-20h</t>
  </si>
  <si>
    <t>mercredi</t>
  </si>
  <si>
    <t>we 10h-20h</t>
  </si>
  <si>
    <t>4 enfants de 10-11 -14 et 15 ans. Faire à manger - le linge - la vaisselle</t>
  </si>
  <si>
    <t>Sport MMA. Bénévole aide aux devoirs</t>
  </si>
  <si>
    <t>lundi 16h-20h</t>
  </si>
  <si>
    <t>mercredi 14h-20h</t>
  </si>
  <si>
    <t>jeudi 17h-20h</t>
  </si>
  <si>
    <t>vendredi 18h-22h</t>
  </si>
  <si>
    <t>samedi à partir de 13h</t>
  </si>
  <si>
    <t>samedi 14h-20h</t>
  </si>
  <si>
    <t>automne 2e semaine</t>
  </si>
  <si>
    <t>Eté</t>
  </si>
  <si>
    <t>préparation 1ere partie du bafa pendant les vacances d'automne</t>
  </si>
  <si>
    <t>2 enfants de 6 et 8 ans. Gardés à des heures tardives ( 19h-23h)</t>
  </si>
  <si>
    <t>Aide aux devoirs LVA</t>
  </si>
  <si>
    <t>J'ai gardé plusieurs fois mes cousins et cousines et l'enfant de mes voisins de l'âge de 6 ans</t>
  </si>
  <si>
    <t>Age</t>
  </si>
  <si>
    <t>quartier</t>
  </si>
  <si>
    <t>mairie-hoche</t>
  </si>
  <si>
    <t>4 chemins - mairie hoche</t>
  </si>
  <si>
    <t>Eglise  Patit-Pantin / Les limites</t>
  </si>
  <si>
    <t>courtillières</t>
  </si>
  <si>
    <t>Non Renseigné</t>
  </si>
  <si>
    <t xml:space="preserve">4 chemins </t>
  </si>
  <si>
    <t>4 chemins</t>
  </si>
  <si>
    <t>4 Chemins</t>
  </si>
  <si>
    <t>courtillières - 4 chemins</t>
  </si>
  <si>
    <t xml:space="preserve">Bobigny - </t>
  </si>
  <si>
    <t>BTS Tourisme</t>
  </si>
  <si>
    <t>lundi- mercredi-vend  à partir 16h30</t>
  </si>
  <si>
    <t>mardi - jeudi à partir 19h30</t>
  </si>
  <si>
    <t>samedi - dimanche</t>
  </si>
  <si>
    <t xml:space="preserve"> Anglais ( certification cambridge) Espagnol B2</t>
  </si>
  <si>
    <t>baby sitting avec une enfant de 4-5 ans: prise de repas, aide à la toilette, activités ludiques, éducatives et manuelles ( collage - découpage - thématique), mise en pyjama, mise au lit, histoire. Je suis imaginative et créative, responsable et patiente</t>
  </si>
  <si>
    <t>etudiante L1 psychologie</t>
  </si>
  <si>
    <t>lundi 18h15-23h</t>
  </si>
  <si>
    <t>mardi 7h00-18h15</t>
  </si>
  <si>
    <t>mercredi 19h30-20h30</t>
  </si>
  <si>
    <t>vendredi 20h00-00h</t>
  </si>
  <si>
    <t>week-end à partir 8h</t>
  </si>
  <si>
    <t>bafa en cours</t>
  </si>
  <si>
    <t>garde d'enfants de 4 et 7 ans</t>
  </si>
  <si>
    <t>boxe - lecture</t>
  </si>
  <si>
    <t>hip hop en club - danse - théâtre pendant  1  an</t>
  </si>
  <si>
    <t>eglise - Petit-Pantin / Les limites</t>
  </si>
  <si>
    <t>lundi -jeudi à partir 16h30</t>
  </si>
  <si>
    <t>mercredi à partir 18h30</t>
  </si>
  <si>
    <t>garde d'enfants de 4 à 12 ans dans le cadre familial</t>
  </si>
  <si>
    <t>aide aux devoirs de la maternelle à la 6e. Parfaitement bilingue en anglais et j'étudie l'espagnol en LV2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</si>
</sst>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/>
    <xf numFmtId="0" fontId="1" fillId="0" borderId="4" xfId="0" applyFont="1" applyBorder="1" applyAlignment="1">
      <alignment vertical="center"/>
    </xf>
    <xf numFmtId="0" fontId="1" fillId="0" borderId="4" xfId="0" applyFont="1" applyBorder="1"/>
    <xf numFmtId="0" fontId="0" fillId="0" borderId="4" xfId="0" applyFont="1" applyBorder="1" applyAlignment="1">
      <alignment vertical="center"/>
    </xf>
    <xf numFmtId="0" fontId="0" fillId="0" borderId="4" xfId="0" applyFont="1" applyBorder="1"/>
    <xf numFmtId="0" fontId="0" fillId="0" borderId="4" xfId="0" applyFont="1" applyBorder="1" applyAlignment="1">
      <alignment vertical="center" wrapText="1"/>
    </xf>
    <xf numFmtId="0" fontId="1" fillId="0" borderId="0" xfId="0" applyFont="1"/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4342-6569-4761-855D-C4D6B408E83A}">
  <dimension ref="A1:M142"/>
  <sheetViews>
    <sheetView tabSelected="1" workbookViewId="0">
      <selection activeCell="F148" sqref="F148"/>
    </sheetView>
  </sheetViews>
  <sheetFormatPr baseColWidth="10" defaultRowHeight="14.5" x14ac:dyDescent="0.35"/>
  <cols>
    <col min="2" max="2" width="8.54296875" customWidth="1"/>
    <col min="3" max="3" width="26.81640625" customWidth="1"/>
    <col min="4" max="4" width="4.453125" bestFit="1" customWidth="1"/>
    <col min="5" max="5" width="12.81640625" bestFit="1" customWidth="1"/>
    <col min="7" max="7" width="12.7265625" customWidth="1"/>
    <col min="8" max="8" width="13.1796875" bestFit="1" customWidth="1"/>
    <col min="9" max="9" width="28.54296875" bestFit="1" customWidth="1"/>
    <col min="11" max="11" width="17.26953125" customWidth="1"/>
    <col min="12" max="12" width="42.1796875" bestFit="1" customWidth="1"/>
    <col min="13" max="13" width="32.26953125" customWidth="1"/>
  </cols>
  <sheetData>
    <row r="1" spans="1:13" ht="15" thickBot="1" x14ac:dyDescent="0.4"/>
    <row r="2" spans="1:13" ht="19" thickBot="1" x14ac:dyDescent="0.5">
      <c r="B2" s="36" t="s">
        <v>6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3" ht="15" thickBot="1" x14ac:dyDescent="0.4"/>
    <row r="4" spans="1:13" ht="43.5" x14ac:dyDescent="0.35">
      <c r="A4" s="1" t="s">
        <v>0</v>
      </c>
      <c r="B4" s="1" t="s">
        <v>21</v>
      </c>
      <c r="C4" s="2" t="s">
        <v>1</v>
      </c>
      <c r="D4" s="2" t="s">
        <v>188</v>
      </c>
      <c r="E4" s="2" t="s">
        <v>189</v>
      </c>
      <c r="F4" s="2" t="s">
        <v>2</v>
      </c>
      <c r="G4" s="2" t="s">
        <v>3</v>
      </c>
      <c r="H4" s="1" t="s">
        <v>4</v>
      </c>
      <c r="I4" s="3" t="s">
        <v>11</v>
      </c>
      <c r="J4" s="3" t="s">
        <v>12</v>
      </c>
      <c r="K4" s="3" t="s">
        <v>36</v>
      </c>
      <c r="L4" s="4" t="s">
        <v>5</v>
      </c>
      <c r="M4" s="4" t="s">
        <v>31</v>
      </c>
    </row>
    <row r="5" spans="1:13" x14ac:dyDescent="0.35">
      <c r="A5" s="39">
        <v>1</v>
      </c>
      <c r="B5" s="39" t="s">
        <v>22</v>
      </c>
      <c r="C5" s="39" t="s">
        <v>7</v>
      </c>
      <c r="D5" s="39">
        <f ca="1">DATEDIF("20/01/2007",TODAY(),"y")</f>
        <v>17</v>
      </c>
      <c r="E5" s="39" t="s">
        <v>190</v>
      </c>
      <c r="F5" s="39" t="s">
        <v>8</v>
      </c>
      <c r="G5" s="42" t="s">
        <v>26</v>
      </c>
      <c r="H5" s="6" t="s">
        <v>9</v>
      </c>
      <c r="I5" s="6" t="s">
        <v>18</v>
      </c>
      <c r="J5" s="6" t="s">
        <v>13</v>
      </c>
      <c r="K5" s="42" t="s">
        <v>37</v>
      </c>
      <c r="L5" s="42" t="s">
        <v>23</v>
      </c>
      <c r="M5" s="42" t="s">
        <v>24</v>
      </c>
    </row>
    <row r="6" spans="1:13" x14ac:dyDescent="0.35">
      <c r="A6" s="40"/>
      <c r="B6" s="40"/>
      <c r="C6" s="40"/>
      <c r="D6" s="40"/>
      <c r="E6" s="40"/>
      <c r="F6" s="40"/>
      <c r="G6" s="43"/>
      <c r="H6" s="6" t="s">
        <v>10</v>
      </c>
      <c r="I6" s="6" t="s">
        <v>19</v>
      </c>
      <c r="J6" s="6" t="s">
        <v>14</v>
      </c>
      <c r="K6" s="43"/>
      <c r="L6" s="43"/>
      <c r="M6" s="43"/>
    </row>
    <row r="7" spans="1:13" x14ac:dyDescent="0.35">
      <c r="A7" s="40"/>
      <c r="B7" s="40"/>
      <c r="C7" s="40"/>
      <c r="D7" s="40"/>
      <c r="E7" s="40"/>
      <c r="F7" s="40"/>
      <c r="G7" s="43"/>
      <c r="H7" s="39"/>
      <c r="I7" s="6" t="s">
        <v>20</v>
      </c>
      <c r="J7" s="6" t="s">
        <v>15</v>
      </c>
      <c r="K7" s="43"/>
      <c r="L7" s="43"/>
      <c r="M7" s="43"/>
    </row>
    <row r="8" spans="1:13" x14ac:dyDescent="0.35">
      <c r="A8" s="40"/>
      <c r="B8" s="40"/>
      <c r="C8" s="40"/>
      <c r="D8" s="40"/>
      <c r="E8" s="40"/>
      <c r="F8" s="40"/>
      <c r="G8" s="43"/>
      <c r="H8" s="40"/>
      <c r="I8" s="39"/>
      <c r="J8" s="6" t="s">
        <v>16</v>
      </c>
      <c r="K8" s="43"/>
      <c r="L8" s="43"/>
      <c r="M8" s="43"/>
    </row>
    <row r="9" spans="1:13" x14ac:dyDescent="0.35">
      <c r="A9" s="41"/>
      <c r="B9" s="41"/>
      <c r="C9" s="41"/>
      <c r="D9" s="41"/>
      <c r="E9" s="41"/>
      <c r="F9" s="41"/>
      <c r="G9" s="44"/>
      <c r="H9" s="41"/>
      <c r="I9" s="41"/>
      <c r="J9" s="6" t="s">
        <v>17</v>
      </c>
      <c r="K9" s="44"/>
      <c r="L9" s="44"/>
      <c r="M9" s="44"/>
    </row>
    <row r="10" spans="1:13" x14ac:dyDescent="0.35">
      <c r="A10" s="39">
        <v>2</v>
      </c>
      <c r="B10" s="39" t="s">
        <v>25</v>
      </c>
      <c r="C10" s="39" t="s">
        <v>7</v>
      </c>
      <c r="D10" s="39">
        <f ca="1">DATEDIF("08/04/2007",TODAY(),"y")</f>
        <v>17</v>
      </c>
      <c r="E10" s="42" t="s">
        <v>191</v>
      </c>
      <c r="F10" s="39" t="s">
        <v>8</v>
      </c>
      <c r="G10" s="42" t="s">
        <v>26</v>
      </c>
      <c r="H10" s="6" t="s">
        <v>9</v>
      </c>
      <c r="I10" s="6" t="s">
        <v>27</v>
      </c>
      <c r="J10" s="6" t="s">
        <v>13</v>
      </c>
      <c r="K10" s="10"/>
      <c r="L10" s="42" t="s">
        <v>30</v>
      </c>
      <c r="M10" s="42" t="s">
        <v>32</v>
      </c>
    </row>
    <row r="11" spans="1:13" x14ac:dyDescent="0.35">
      <c r="A11" s="40"/>
      <c r="B11" s="40"/>
      <c r="C11" s="40"/>
      <c r="D11" s="40"/>
      <c r="E11" s="43"/>
      <c r="F11" s="40"/>
      <c r="G11" s="43"/>
      <c r="H11" s="6" t="s">
        <v>10</v>
      </c>
      <c r="I11" s="6" t="s">
        <v>28</v>
      </c>
      <c r="J11" s="6" t="s">
        <v>14</v>
      </c>
      <c r="K11" s="11"/>
      <c r="L11" s="43"/>
      <c r="M11" s="43"/>
    </row>
    <row r="12" spans="1:13" ht="29" x14ac:dyDescent="0.35">
      <c r="A12" s="40"/>
      <c r="B12" s="40"/>
      <c r="C12" s="40"/>
      <c r="D12" s="40"/>
      <c r="E12" s="43"/>
      <c r="F12" s="40"/>
      <c r="G12" s="43"/>
      <c r="H12" s="39"/>
      <c r="I12" s="9" t="s">
        <v>29</v>
      </c>
      <c r="J12" s="6" t="s">
        <v>15</v>
      </c>
      <c r="K12" s="8" t="s">
        <v>38</v>
      </c>
      <c r="L12" s="43"/>
      <c r="M12" s="43"/>
    </row>
    <row r="13" spans="1:13" x14ac:dyDescent="0.35">
      <c r="A13" s="40"/>
      <c r="B13" s="40"/>
      <c r="C13" s="40"/>
      <c r="D13" s="40"/>
      <c r="E13" s="43"/>
      <c r="F13" s="40"/>
      <c r="G13" s="43"/>
      <c r="H13" s="40"/>
      <c r="I13" s="39"/>
      <c r="J13" s="6" t="s">
        <v>16</v>
      </c>
      <c r="K13" s="11"/>
      <c r="L13" s="43"/>
      <c r="M13" s="43"/>
    </row>
    <row r="14" spans="1:13" x14ac:dyDescent="0.35">
      <c r="A14" s="41"/>
      <c r="B14" s="41"/>
      <c r="C14" s="41"/>
      <c r="D14" s="41"/>
      <c r="E14" s="44"/>
      <c r="F14" s="41"/>
      <c r="G14" s="44"/>
      <c r="H14" s="41"/>
      <c r="I14" s="41"/>
      <c r="J14" s="6"/>
      <c r="K14" s="12"/>
      <c r="L14" s="44"/>
      <c r="M14" s="44"/>
    </row>
    <row r="15" spans="1:13" x14ac:dyDescent="0.35">
      <c r="A15" s="39">
        <v>3</v>
      </c>
      <c r="B15" s="39" t="s">
        <v>25</v>
      </c>
      <c r="C15" s="39" t="s">
        <v>7</v>
      </c>
      <c r="D15" s="39">
        <f ca="1">DATEDIF("10/10/2003",TODAY(),"y")</f>
        <v>21</v>
      </c>
      <c r="E15" s="42" t="s">
        <v>192</v>
      </c>
      <c r="F15" s="39" t="s">
        <v>8</v>
      </c>
      <c r="G15" s="39" t="s">
        <v>33</v>
      </c>
      <c r="H15" s="6" t="s">
        <v>9</v>
      </c>
      <c r="I15" s="6" t="s">
        <v>34</v>
      </c>
      <c r="J15" s="6" t="s">
        <v>14</v>
      </c>
      <c r="K15" s="39" t="s">
        <v>38</v>
      </c>
      <c r="L15" s="42" t="s">
        <v>39</v>
      </c>
      <c r="M15" s="42"/>
    </row>
    <row r="16" spans="1:13" x14ac:dyDescent="0.35">
      <c r="A16" s="40"/>
      <c r="B16" s="40"/>
      <c r="C16" s="40"/>
      <c r="D16" s="40"/>
      <c r="E16" s="43"/>
      <c r="F16" s="40"/>
      <c r="G16" s="40"/>
      <c r="H16" s="6"/>
      <c r="I16" s="6" t="s">
        <v>35</v>
      </c>
      <c r="J16" s="6" t="s">
        <v>15</v>
      </c>
      <c r="K16" s="40"/>
      <c r="L16" s="43"/>
      <c r="M16" s="43"/>
    </row>
    <row r="17" spans="1:13" x14ac:dyDescent="0.35">
      <c r="A17" s="40"/>
      <c r="B17" s="40"/>
      <c r="C17" s="40"/>
      <c r="D17" s="40"/>
      <c r="E17" s="43"/>
      <c r="F17" s="40"/>
      <c r="G17" s="40"/>
      <c r="H17" s="39"/>
      <c r="I17" s="6"/>
      <c r="J17" s="6" t="s">
        <v>16</v>
      </c>
      <c r="K17" s="40"/>
      <c r="L17" s="43"/>
      <c r="M17" s="43"/>
    </row>
    <row r="18" spans="1:13" x14ac:dyDescent="0.35">
      <c r="A18" s="40"/>
      <c r="B18" s="40"/>
      <c r="C18" s="40"/>
      <c r="D18" s="40"/>
      <c r="E18" s="43"/>
      <c r="F18" s="40"/>
      <c r="G18" s="40"/>
      <c r="H18" s="40"/>
      <c r="I18" s="39"/>
      <c r="J18" s="6"/>
      <c r="K18" s="40"/>
      <c r="L18" s="43"/>
      <c r="M18" s="43"/>
    </row>
    <row r="19" spans="1:13" ht="33" customHeight="1" x14ac:dyDescent="0.35">
      <c r="A19" s="41"/>
      <c r="B19" s="41"/>
      <c r="C19" s="41"/>
      <c r="D19" s="41"/>
      <c r="E19" s="44"/>
      <c r="F19" s="41"/>
      <c r="G19" s="41"/>
      <c r="H19" s="41"/>
      <c r="I19" s="41"/>
      <c r="J19" s="6"/>
      <c r="K19" s="41"/>
      <c r="L19" s="44"/>
      <c r="M19" s="44"/>
    </row>
    <row r="20" spans="1:13" x14ac:dyDescent="0.35">
      <c r="A20" s="39">
        <v>4</v>
      </c>
      <c r="B20" s="39" t="s">
        <v>25</v>
      </c>
      <c r="C20" s="42" t="s">
        <v>40</v>
      </c>
      <c r="D20" s="39">
        <f ca="1">DATEDIF("28/03/2005",TODAY(),"y")</f>
        <v>19</v>
      </c>
      <c r="E20" s="42" t="s">
        <v>190</v>
      </c>
      <c r="F20" s="39" t="s">
        <v>8</v>
      </c>
      <c r="G20" s="39" t="s">
        <v>33</v>
      </c>
      <c r="H20" s="6" t="s">
        <v>9</v>
      </c>
      <c r="I20" s="6" t="s">
        <v>41</v>
      </c>
      <c r="J20" s="6" t="s">
        <v>13</v>
      </c>
      <c r="K20" s="42" t="s">
        <v>44</v>
      </c>
      <c r="L20" s="42" t="s">
        <v>45</v>
      </c>
      <c r="M20" s="42" t="s">
        <v>46</v>
      </c>
    </row>
    <row r="21" spans="1:13" x14ac:dyDescent="0.35">
      <c r="A21" s="40"/>
      <c r="B21" s="40"/>
      <c r="C21" s="43"/>
      <c r="D21" s="40"/>
      <c r="E21" s="43"/>
      <c r="F21" s="40"/>
      <c r="G21" s="40"/>
      <c r="H21" s="6"/>
      <c r="I21" s="6" t="s">
        <v>42</v>
      </c>
      <c r="J21" s="6" t="s">
        <v>14</v>
      </c>
      <c r="K21" s="43"/>
      <c r="L21" s="43"/>
      <c r="M21" s="43"/>
    </row>
    <row r="22" spans="1:13" x14ac:dyDescent="0.35">
      <c r="A22" s="40"/>
      <c r="B22" s="40"/>
      <c r="C22" s="43"/>
      <c r="D22" s="40"/>
      <c r="E22" s="43"/>
      <c r="F22" s="40"/>
      <c r="G22" s="40"/>
      <c r="H22" s="39"/>
      <c r="I22" s="6" t="s">
        <v>43</v>
      </c>
      <c r="J22" s="6" t="s">
        <v>15</v>
      </c>
      <c r="K22" s="43"/>
      <c r="L22" s="43"/>
      <c r="M22" s="43"/>
    </row>
    <row r="23" spans="1:13" x14ac:dyDescent="0.35">
      <c r="A23" s="40"/>
      <c r="B23" s="40"/>
      <c r="C23" s="43"/>
      <c r="D23" s="40"/>
      <c r="E23" s="43"/>
      <c r="F23" s="40"/>
      <c r="G23" s="40"/>
      <c r="H23" s="40"/>
      <c r="I23" s="39"/>
      <c r="J23" s="6" t="s">
        <v>16</v>
      </c>
      <c r="K23" s="43"/>
      <c r="L23" s="43"/>
      <c r="M23" s="43"/>
    </row>
    <row r="24" spans="1:13" ht="28.5" customHeight="1" x14ac:dyDescent="0.35">
      <c r="A24" s="41"/>
      <c r="B24" s="41"/>
      <c r="C24" s="44"/>
      <c r="D24" s="41"/>
      <c r="E24" s="44"/>
      <c r="F24" s="41"/>
      <c r="G24" s="41"/>
      <c r="H24" s="41"/>
      <c r="I24" s="41"/>
      <c r="J24" s="6"/>
      <c r="K24" s="44"/>
      <c r="L24" s="44"/>
      <c r="M24" s="44"/>
    </row>
    <row r="25" spans="1:13" x14ac:dyDescent="0.35">
      <c r="A25" s="39">
        <v>5</v>
      </c>
      <c r="B25" s="39" t="s">
        <v>25</v>
      </c>
      <c r="C25" s="42" t="s">
        <v>47</v>
      </c>
      <c r="D25" s="39">
        <f ca="1">DATEDIF("28/02/2004",TODAY(),"y")</f>
        <v>20</v>
      </c>
      <c r="E25" s="42" t="s">
        <v>193</v>
      </c>
      <c r="F25" s="39" t="s">
        <v>33</v>
      </c>
      <c r="G25" s="39" t="s">
        <v>33</v>
      </c>
      <c r="H25" s="6"/>
      <c r="I25" s="6" t="s">
        <v>48</v>
      </c>
      <c r="J25" s="6" t="s">
        <v>13</v>
      </c>
      <c r="K25" s="39" t="s">
        <v>54</v>
      </c>
      <c r="L25" s="42" t="s">
        <v>55</v>
      </c>
      <c r="M25" s="42" t="s">
        <v>56</v>
      </c>
    </row>
    <row r="26" spans="1:13" x14ac:dyDescent="0.35">
      <c r="A26" s="40"/>
      <c r="B26" s="40"/>
      <c r="C26" s="43"/>
      <c r="D26" s="40"/>
      <c r="E26" s="43"/>
      <c r="F26" s="40"/>
      <c r="G26" s="40"/>
      <c r="H26" s="6"/>
      <c r="I26" s="6" t="s">
        <v>49</v>
      </c>
      <c r="J26" s="6" t="s">
        <v>14</v>
      </c>
      <c r="K26" s="40"/>
      <c r="L26" s="43"/>
      <c r="M26" s="43"/>
    </row>
    <row r="27" spans="1:13" x14ac:dyDescent="0.35">
      <c r="A27" s="40"/>
      <c r="B27" s="40"/>
      <c r="C27" s="43"/>
      <c r="D27" s="40"/>
      <c r="E27" s="43"/>
      <c r="F27" s="40"/>
      <c r="G27" s="40"/>
      <c r="H27" s="39"/>
      <c r="I27" s="6" t="s">
        <v>50</v>
      </c>
      <c r="J27" s="6" t="s">
        <v>15</v>
      </c>
      <c r="K27" s="40"/>
      <c r="L27" s="43"/>
      <c r="M27" s="43"/>
    </row>
    <row r="28" spans="1:13" x14ac:dyDescent="0.35">
      <c r="A28" s="40"/>
      <c r="B28" s="40"/>
      <c r="C28" s="43"/>
      <c r="D28" s="40"/>
      <c r="E28" s="43"/>
      <c r="F28" s="40"/>
      <c r="G28" s="40"/>
      <c r="H28" s="40"/>
      <c r="I28" s="45" t="s">
        <v>51</v>
      </c>
      <c r="J28" s="6" t="s">
        <v>16</v>
      </c>
      <c r="K28" s="40"/>
      <c r="L28" s="43"/>
      <c r="M28" s="43"/>
    </row>
    <row r="29" spans="1:13" ht="29.25" customHeight="1" x14ac:dyDescent="0.35">
      <c r="A29" s="41"/>
      <c r="B29" s="41"/>
      <c r="C29" s="44"/>
      <c r="D29" s="41"/>
      <c r="E29" s="44"/>
      <c r="F29" s="41"/>
      <c r="G29" s="41"/>
      <c r="H29" s="41"/>
      <c r="I29" s="46"/>
      <c r="J29" s="6" t="s">
        <v>53</v>
      </c>
      <c r="K29" s="41"/>
      <c r="L29" s="44"/>
      <c r="M29" s="44"/>
    </row>
    <row r="30" spans="1:13" x14ac:dyDescent="0.35">
      <c r="A30" s="39">
        <v>6</v>
      </c>
      <c r="B30" s="39" t="s">
        <v>25</v>
      </c>
      <c r="C30" s="42" t="s">
        <v>57</v>
      </c>
      <c r="D30" s="39">
        <f ca="1">DATEDIF("20/04/2007",TODAY(),"y")</f>
        <v>17</v>
      </c>
      <c r="E30" s="42" t="s">
        <v>190</v>
      </c>
      <c r="F30" s="39" t="s">
        <v>8</v>
      </c>
      <c r="G30" s="39" t="s">
        <v>33</v>
      </c>
      <c r="H30" s="6"/>
      <c r="I30" s="6" t="s">
        <v>73</v>
      </c>
      <c r="J30" s="6"/>
      <c r="K30" s="42" t="s">
        <v>58</v>
      </c>
      <c r="L30" s="42" t="s">
        <v>59</v>
      </c>
      <c r="M30" s="42" t="s">
        <v>60</v>
      </c>
    </row>
    <row r="31" spans="1:13" x14ac:dyDescent="0.35">
      <c r="A31" s="40"/>
      <c r="B31" s="40"/>
      <c r="C31" s="43"/>
      <c r="D31" s="40"/>
      <c r="E31" s="43"/>
      <c r="F31" s="40"/>
      <c r="G31" s="40"/>
      <c r="H31" s="6"/>
      <c r="I31" s="6" t="s">
        <v>75</v>
      </c>
      <c r="J31" s="6"/>
      <c r="K31" s="43"/>
      <c r="L31" s="43"/>
      <c r="M31" s="43"/>
    </row>
    <row r="32" spans="1:13" x14ac:dyDescent="0.35">
      <c r="A32" s="40"/>
      <c r="B32" s="40"/>
      <c r="C32" s="43"/>
      <c r="D32" s="40"/>
      <c r="E32" s="43"/>
      <c r="F32" s="40"/>
      <c r="G32" s="40"/>
      <c r="H32" s="39"/>
      <c r="I32" s="6" t="s">
        <v>74</v>
      </c>
      <c r="J32" s="6"/>
      <c r="K32" s="43"/>
      <c r="L32" s="43"/>
      <c r="M32" s="43"/>
    </row>
    <row r="33" spans="1:13" x14ac:dyDescent="0.35">
      <c r="A33" s="40"/>
      <c r="B33" s="40"/>
      <c r="C33" s="43"/>
      <c r="D33" s="40"/>
      <c r="E33" s="43"/>
      <c r="F33" s="40"/>
      <c r="G33" s="40"/>
      <c r="H33" s="40"/>
      <c r="I33" s="39"/>
      <c r="J33" s="6"/>
      <c r="K33" s="43"/>
      <c r="L33" s="43"/>
      <c r="M33" s="43"/>
    </row>
    <row r="34" spans="1:13" x14ac:dyDescent="0.35">
      <c r="A34" s="41"/>
      <c r="B34" s="41"/>
      <c r="C34" s="44"/>
      <c r="D34" s="41"/>
      <c r="E34" s="44"/>
      <c r="F34" s="41"/>
      <c r="G34" s="41"/>
      <c r="H34" s="41"/>
      <c r="I34" s="41"/>
      <c r="J34" s="6"/>
      <c r="K34" s="44"/>
      <c r="L34" s="44"/>
      <c r="M34" s="44"/>
    </row>
    <row r="35" spans="1:13" ht="15" customHeight="1" x14ac:dyDescent="0.35">
      <c r="A35" s="39">
        <v>7</v>
      </c>
      <c r="B35" s="39" t="s">
        <v>25</v>
      </c>
      <c r="C35" s="42" t="s">
        <v>61</v>
      </c>
      <c r="D35" s="39">
        <f ca="1">DATEDIF("02/10/2007",TODAY(),"y")</f>
        <v>17</v>
      </c>
      <c r="E35" s="42" t="s">
        <v>194</v>
      </c>
      <c r="F35" s="39" t="s">
        <v>8</v>
      </c>
      <c r="G35" s="39" t="s">
        <v>33</v>
      </c>
      <c r="H35" s="6"/>
      <c r="I35" s="6" t="s">
        <v>62</v>
      </c>
      <c r="J35" s="6" t="s">
        <v>13</v>
      </c>
      <c r="K35" s="42" t="s">
        <v>67</v>
      </c>
      <c r="L35" s="42" t="s">
        <v>68</v>
      </c>
      <c r="M35" s="42" t="s">
        <v>69</v>
      </c>
    </row>
    <row r="36" spans="1:13" x14ac:dyDescent="0.35">
      <c r="A36" s="40"/>
      <c r="B36" s="40"/>
      <c r="C36" s="43"/>
      <c r="D36" s="40"/>
      <c r="E36" s="43"/>
      <c r="F36" s="40"/>
      <c r="G36" s="40"/>
      <c r="H36" s="6"/>
      <c r="I36" s="6" t="s">
        <v>63</v>
      </c>
      <c r="J36" s="6" t="s">
        <v>14</v>
      </c>
      <c r="K36" s="43"/>
      <c r="L36" s="43"/>
      <c r="M36" s="43"/>
    </row>
    <row r="37" spans="1:13" x14ac:dyDescent="0.35">
      <c r="A37" s="40"/>
      <c r="B37" s="40"/>
      <c r="C37" s="43"/>
      <c r="D37" s="40"/>
      <c r="E37" s="43"/>
      <c r="F37" s="40"/>
      <c r="G37" s="40"/>
      <c r="H37" s="39"/>
      <c r="I37" s="6" t="s">
        <v>64</v>
      </c>
      <c r="J37" s="6" t="s">
        <v>15</v>
      </c>
      <c r="K37" s="43"/>
      <c r="L37" s="43"/>
      <c r="M37" s="43"/>
    </row>
    <row r="38" spans="1:13" x14ac:dyDescent="0.35">
      <c r="A38" s="40"/>
      <c r="B38" s="40"/>
      <c r="C38" s="43"/>
      <c r="D38" s="40"/>
      <c r="E38" s="43"/>
      <c r="F38" s="40"/>
      <c r="G38" s="40"/>
      <c r="H38" s="40"/>
      <c r="I38" s="39" t="s">
        <v>65</v>
      </c>
      <c r="J38" s="47" t="s">
        <v>66</v>
      </c>
      <c r="K38" s="43"/>
      <c r="L38" s="43"/>
      <c r="M38" s="43"/>
    </row>
    <row r="39" spans="1:13" x14ac:dyDescent="0.35">
      <c r="A39" s="41"/>
      <c r="B39" s="41"/>
      <c r="C39" s="44"/>
      <c r="D39" s="41"/>
      <c r="E39" s="44"/>
      <c r="F39" s="41"/>
      <c r="G39" s="41"/>
      <c r="H39" s="41"/>
      <c r="I39" s="41"/>
      <c r="J39" s="47"/>
      <c r="K39" s="44"/>
      <c r="L39" s="44"/>
      <c r="M39" s="44"/>
    </row>
    <row r="40" spans="1:13" ht="15" customHeight="1" x14ac:dyDescent="0.35">
      <c r="A40" s="39">
        <v>8</v>
      </c>
      <c r="B40" s="39" t="s">
        <v>25</v>
      </c>
      <c r="C40" s="42" t="s">
        <v>70</v>
      </c>
      <c r="D40" s="39">
        <f ca="1">DATEDIF("20/09/2007",TODAY(),"y")</f>
        <v>17</v>
      </c>
      <c r="E40" s="42" t="s">
        <v>192</v>
      </c>
      <c r="F40" s="39" t="s">
        <v>8</v>
      </c>
      <c r="G40" s="42" t="s">
        <v>71</v>
      </c>
      <c r="H40" s="6" t="s">
        <v>9</v>
      </c>
      <c r="I40" s="6" t="s">
        <v>72</v>
      </c>
      <c r="J40" s="6" t="s">
        <v>13</v>
      </c>
      <c r="K40" s="48"/>
      <c r="L40" s="42" t="s">
        <v>82</v>
      </c>
      <c r="M40" s="42" t="s">
        <v>83</v>
      </c>
    </row>
    <row r="41" spans="1:13" x14ac:dyDescent="0.35">
      <c r="A41" s="40"/>
      <c r="B41" s="40"/>
      <c r="C41" s="43"/>
      <c r="D41" s="40"/>
      <c r="E41" s="43"/>
      <c r="F41" s="40"/>
      <c r="G41" s="43"/>
      <c r="H41" s="6" t="s">
        <v>81</v>
      </c>
      <c r="I41" s="6" t="s">
        <v>76</v>
      </c>
      <c r="J41" s="6" t="s">
        <v>14</v>
      </c>
      <c r="K41" s="49"/>
      <c r="L41" s="43"/>
      <c r="M41" s="43"/>
    </row>
    <row r="42" spans="1:13" x14ac:dyDescent="0.35">
      <c r="A42" s="40"/>
      <c r="B42" s="40"/>
      <c r="C42" s="43"/>
      <c r="D42" s="40"/>
      <c r="E42" s="43"/>
      <c r="F42" s="40"/>
      <c r="G42" s="43"/>
      <c r="H42" s="39"/>
      <c r="I42" s="6" t="s">
        <v>77</v>
      </c>
      <c r="J42" s="6" t="s">
        <v>15</v>
      </c>
      <c r="K42" s="49"/>
      <c r="L42" s="43"/>
      <c r="M42" s="43"/>
    </row>
    <row r="43" spans="1:13" x14ac:dyDescent="0.35">
      <c r="A43" s="40"/>
      <c r="B43" s="40"/>
      <c r="C43" s="43"/>
      <c r="D43" s="40"/>
      <c r="E43" s="43"/>
      <c r="F43" s="40"/>
      <c r="G43" s="43"/>
      <c r="H43" s="40"/>
      <c r="I43" s="7" t="s">
        <v>78</v>
      </c>
      <c r="J43" s="6" t="s">
        <v>16</v>
      </c>
      <c r="K43" s="49"/>
      <c r="L43" s="43"/>
      <c r="M43" s="43"/>
    </row>
    <row r="44" spans="1:13" x14ac:dyDescent="0.35">
      <c r="A44" s="40"/>
      <c r="B44" s="40"/>
      <c r="C44" s="43"/>
      <c r="D44" s="40"/>
      <c r="E44" s="43"/>
      <c r="F44" s="40"/>
      <c r="G44" s="43"/>
      <c r="H44" s="40"/>
      <c r="I44" s="7" t="s">
        <v>79</v>
      </c>
      <c r="J44" s="39" t="s">
        <v>17</v>
      </c>
      <c r="K44" s="49"/>
      <c r="L44" s="43"/>
      <c r="M44" s="43"/>
    </row>
    <row r="45" spans="1:13" ht="30" customHeight="1" x14ac:dyDescent="0.35">
      <c r="A45" s="41"/>
      <c r="B45" s="41"/>
      <c r="C45" s="44"/>
      <c r="D45" s="41"/>
      <c r="E45" s="44"/>
      <c r="F45" s="41"/>
      <c r="G45" s="44"/>
      <c r="H45" s="41"/>
      <c r="I45" s="13" t="s">
        <v>80</v>
      </c>
      <c r="J45" s="41"/>
      <c r="K45" s="50"/>
      <c r="L45" s="44"/>
      <c r="M45" s="44"/>
    </row>
    <row r="46" spans="1:13" ht="15" customHeight="1" x14ac:dyDescent="0.35">
      <c r="A46" s="39">
        <v>9</v>
      </c>
      <c r="B46" s="39" t="s">
        <v>25</v>
      </c>
      <c r="C46" s="42" t="s">
        <v>84</v>
      </c>
      <c r="D46" s="42">
        <f ca="1">DATEDIF("04/11/2006",TODAY(),"y")</f>
        <v>18</v>
      </c>
      <c r="E46" s="42" t="s">
        <v>192</v>
      </c>
      <c r="F46" s="39" t="s">
        <v>33</v>
      </c>
      <c r="G46" s="39" t="s">
        <v>85</v>
      </c>
      <c r="H46" s="6"/>
      <c r="I46" s="5" t="s">
        <v>86</v>
      </c>
      <c r="J46" s="6" t="s">
        <v>13</v>
      </c>
      <c r="K46" s="42" t="s">
        <v>89</v>
      </c>
      <c r="L46" s="42" t="s">
        <v>90</v>
      </c>
      <c r="M46" s="42" t="s">
        <v>69</v>
      </c>
    </row>
    <row r="47" spans="1:13" x14ac:dyDescent="0.35">
      <c r="A47" s="40"/>
      <c r="B47" s="40"/>
      <c r="C47" s="43"/>
      <c r="D47" s="43"/>
      <c r="E47" s="43"/>
      <c r="F47" s="40"/>
      <c r="G47" s="40"/>
      <c r="H47" s="6" t="s">
        <v>10</v>
      </c>
      <c r="I47" s="5" t="s">
        <v>63</v>
      </c>
      <c r="J47" s="6" t="s">
        <v>14</v>
      </c>
      <c r="K47" s="43"/>
      <c r="L47" s="43"/>
      <c r="M47" s="43"/>
    </row>
    <row r="48" spans="1:13" x14ac:dyDescent="0.35">
      <c r="A48" s="40"/>
      <c r="B48" s="40"/>
      <c r="C48" s="43"/>
      <c r="D48" s="43"/>
      <c r="E48" s="43"/>
      <c r="F48" s="40"/>
      <c r="G48" s="40"/>
      <c r="H48" s="39"/>
      <c r="I48" s="5" t="s">
        <v>87</v>
      </c>
      <c r="J48" s="6" t="s">
        <v>15</v>
      </c>
      <c r="K48" s="43"/>
      <c r="L48" s="43"/>
      <c r="M48" s="43"/>
    </row>
    <row r="49" spans="1:13" x14ac:dyDescent="0.35">
      <c r="A49" s="40"/>
      <c r="B49" s="40"/>
      <c r="C49" s="43"/>
      <c r="D49" s="43"/>
      <c r="E49" s="43"/>
      <c r="F49" s="40"/>
      <c r="G49" s="40"/>
      <c r="H49" s="40"/>
      <c r="I49" s="5" t="s">
        <v>88</v>
      </c>
      <c r="J49" s="6" t="s">
        <v>16</v>
      </c>
      <c r="K49" s="43"/>
      <c r="L49" s="43"/>
      <c r="M49" s="43"/>
    </row>
    <row r="50" spans="1:13" x14ac:dyDescent="0.35">
      <c r="A50" s="41"/>
      <c r="B50" s="41"/>
      <c r="C50" s="44"/>
      <c r="D50" s="44"/>
      <c r="E50" s="44"/>
      <c r="F50" s="41"/>
      <c r="G50" s="41"/>
      <c r="H50" s="41"/>
      <c r="I50" s="5"/>
      <c r="J50" s="6" t="s">
        <v>66</v>
      </c>
      <c r="K50" s="44"/>
      <c r="L50" s="44"/>
      <c r="M50" s="44"/>
    </row>
    <row r="51" spans="1:13" x14ac:dyDescent="0.35">
      <c r="A51" s="39">
        <v>10</v>
      </c>
      <c r="B51" s="39" t="s">
        <v>25</v>
      </c>
      <c r="C51" s="42" t="s">
        <v>91</v>
      </c>
      <c r="D51" s="42">
        <f ca="1">DATEDIF("16/09/2003",TODAY(),"y")</f>
        <v>21</v>
      </c>
      <c r="E51" s="42" t="s">
        <v>192</v>
      </c>
      <c r="F51" s="39" t="s">
        <v>8</v>
      </c>
      <c r="G51" s="39"/>
      <c r="H51" s="6" t="s">
        <v>9</v>
      </c>
      <c r="I51" s="5" t="s">
        <v>92</v>
      </c>
      <c r="J51" s="6" t="s">
        <v>13</v>
      </c>
      <c r="K51" s="42" t="s">
        <v>96</v>
      </c>
      <c r="L51" s="51" t="s">
        <v>97</v>
      </c>
      <c r="M51" s="42" t="s">
        <v>69</v>
      </c>
    </row>
    <row r="52" spans="1:13" x14ac:dyDescent="0.35">
      <c r="A52" s="40"/>
      <c r="B52" s="40"/>
      <c r="C52" s="43"/>
      <c r="D52" s="43"/>
      <c r="E52" s="43"/>
      <c r="F52" s="40"/>
      <c r="G52" s="40"/>
      <c r="H52" s="6" t="s">
        <v>10</v>
      </c>
      <c r="I52" s="5" t="s">
        <v>93</v>
      </c>
      <c r="J52" s="6" t="s">
        <v>14</v>
      </c>
      <c r="K52" s="43"/>
      <c r="L52" s="51"/>
      <c r="M52" s="43"/>
    </row>
    <row r="53" spans="1:13" x14ac:dyDescent="0.35">
      <c r="A53" s="40"/>
      <c r="B53" s="40"/>
      <c r="C53" s="43"/>
      <c r="D53" s="43"/>
      <c r="E53" s="43"/>
      <c r="F53" s="40"/>
      <c r="G53" s="40"/>
      <c r="H53" s="39"/>
      <c r="I53" s="5" t="s">
        <v>94</v>
      </c>
      <c r="J53" s="6" t="s">
        <v>15</v>
      </c>
      <c r="K53" s="43"/>
      <c r="L53" s="51"/>
      <c r="M53" s="43"/>
    </row>
    <row r="54" spans="1:13" x14ac:dyDescent="0.35">
      <c r="A54" s="40"/>
      <c r="B54" s="40"/>
      <c r="C54" s="43"/>
      <c r="D54" s="43"/>
      <c r="E54" s="43"/>
      <c r="F54" s="40"/>
      <c r="G54" s="40"/>
      <c r="H54" s="40"/>
      <c r="I54" s="5" t="s">
        <v>95</v>
      </c>
      <c r="J54" s="6" t="s">
        <v>16</v>
      </c>
      <c r="K54" s="43"/>
      <c r="L54" s="51"/>
      <c r="M54" s="43"/>
    </row>
    <row r="55" spans="1:13" x14ac:dyDescent="0.35">
      <c r="A55" s="41"/>
      <c r="B55" s="41"/>
      <c r="C55" s="44"/>
      <c r="D55" s="44"/>
      <c r="E55" s="44"/>
      <c r="F55" s="41"/>
      <c r="G55" s="41"/>
      <c r="H55" s="41"/>
      <c r="I55" s="5"/>
      <c r="J55" s="6"/>
      <c r="K55" s="44"/>
      <c r="L55" s="51"/>
      <c r="M55" s="44"/>
    </row>
    <row r="56" spans="1:13" x14ac:dyDescent="0.35">
      <c r="A56" s="39">
        <v>11</v>
      </c>
      <c r="B56" s="39" t="s">
        <v>25</v>
      </c>
      <c r="C56" s="42" t="s">
        <v>98</v>
      </c>
      <c r="D56" s="42">
        <f ca="1">DATEDIF("03/11/2007",TODAY(),"y")</f>
        <v>17</v>
      </c>
      <c r="E56" s="42" t="s">
        <v>195</v>
      </c>
      <c r="F56" s="39" t="s">
        <v>8</v>
      </c>
      <c r="G56" s="39" t="s">
        <v>8</v>
      </c>
      <c r="H56" s="6"/>
      <c r="I56" s="5" t="s">
        <v>99</v>
      </c>
      <c r="J56" s="6" t="s">
        <v>13</v>
      </c>
      <c r="K56" s="42" t="s">
        <v>58</v>
      </c>
      <c r="L56" s="42" t="s">
        <v>105</v>
      </c>
      <c r="M56" s="42" t="s">
        <v>106</v>
      </c>
    </row>
    <row r="57" spans="1:13" x14ac:dyDescent="0.35">
      <c r="A57" s="40"/>
      <c r="B57" s="40"/>
      <c r="C57" s="43"/>
      <c r="D57" s="43"/>
      <c r="E57" s="43"/>
      <c r="F57" s="40"/>
      <c r="G57" s="40"/>
      <c r="H57" s="6" t="s">
        <v>10</v>
      </c>
      <c r="I57" s="5" t="s">
        <v>100</v>
      </c>
      <c r="J57" s="6"/>
      <c r="K57" s="43"/>
      <c r="L57" s="43"/>
      <c r="M57" s="43"/>
    </row>
    <row r="58" spans="1:13" x14ac:dyDescent="0.35">
      <c r="A58" s="40"/>
      <c r="B58" s="40"/>
      <c r="C58" s="43"/>
      <c r="D58" s="43"/>
      <c r="E58" s="43"/>
      <c r="F58" s="40"/>
      <c r="G58" s="40"/>
      <c r="H58" s="39"/>
      <c r="I58" s="5" t="s">
        <v>101</v>
      </c>
      <c r="J58" s="6" t="s">
        <v>15</v>
      </c>
      <c r="K58" s="43"/>
      <c r="L58" s="43"/>
      <c r="M58" s="43"/>
    </row>
    <row r="59" spans="1:13" x14ac:dyDescent="0.35">
      <c r="A59" s="40"/>
      <c r="B59" s="40"/>
      <c r="C59" s="43"/>
      <c r="D59" s="43"/>
      <c r="E59" s="43"/>
      <c r="F59" s="40"/>
      <c r="G59" s="40"/>
      <c r="H59" s="40"/>
      <c r="I59" s="5" t="s">
        <v>102</v>
      </c>
      <c r="J59" s="6" t="s">
        <v>16</v>
      </c>
      <c r="K59" s="43"/>
      <c r="L59" s="43"/>
      <c r="M59" s="43"/>
    </row>
    <row r="60" spans="1:13" x14ac:dyDescent="0.35">
      <c r="A60" s="40"/>
      <c r="B60" s="40"/>
      <c r="C60" s="43"/>
      <c r="D60" s="43"/>
      <c r="E60" s="43"/>
      <c r="F60" s="40"/>
      <c r="G60" s="40"/>
      <c r="H60" s="40"/>
      <c r="I60" s="5" t="s">
        <v>103</v>
      </c>
      <c r="J60" s="6" t="s">
        <v>66</v>
      </c>
      <c r="K60" s="43"/>
      <c r="L60" s="43"/>
      <c r="M60" s="43"/>
    </row>
    <row r="61" spans="1:13" x14ac:dyDescent="0.35">
      <c r="A61" s="41"/>
      <c r="B61" s="41"/>
      <c r="C61" s="44"/>
      <c r="D61" s="44"/>
      <c r="E61" s="44"/>
      <c r="F61" s="41"/>
      <c r="G61" s="41"/>
      <c r="H61" s="41"/>
      <c r="I61" s="5" t="s">
        <v>104</v>
      </c>
      <c r="J61" s="6" t="s">
        <v>53</v>
      </c>
      <c r="K61" s="44"/>
      <c r="L61" s="44"/>
      <c r="M61" s="44"/>
    </row>
    <row r="62" spans="1:13" x14ac:dyDescent="0.35">
      <c r="A62" s="39">
        <v>12</v>
      </c>
      <c r="B62" s="39" t="s">
        <v>25</v>
      </c>
      <c r="C62" s="42" t="s">
        <v>107</v>
      </c>
      <c r="D62" s="42">
        <f ca="1">DATEDIF("25/03/2008",TODAY(),"y")</f>
        <v>16</v>
      </c>
      <c r="E62" s="42" t="s">
        <v>192</v>
      </c>
      <c r="F62" s="39" t="s">
        <v>8</v>
      </c>
      <c r="G62" s="39" t="s">
        <v>108</v>
      </c>
      <c r="H62" s="6" t="s">
        <v>9</v>
      </c>
      <c r="I62" s="5" t="s">
        <v>109</v>
      </c>
      <c r="J62" s="6"/>
      <c r="K62" s="42"/>
      <c r="L62" s="51"/>
      <c r="M62" s="42" t="s">
        <v>113</v>
      </c>
    </row>
    <row r="63" spans="1:13" x14ac:dyDescent="0.35">
      <c r="A63" s="40"/>
      <c r="B63" s="40"/>
      <c r="C63" s="43"/>
      <c r="D63" s="43"/>
      <c r="E63" s="43"/>
      <c r="F63" s="40"/>
      <c r="G63" s="40"/>
      <c r="H63" s="6" t="s">
        <v>10</v>
      </c>
      <c r="I63" s="5" t="s">
        <v>110</v>
      </c>
      <c r="J63" s="6"/>
      <c r="K63" s="43"/>
      <c r="L63" s="51"/>
      <c r="M63" s="43"/>
    </row>
    <row r="64" spans="1:13" x14ac:dyDescent="0.35">
      <c r="A64" s="40"/>
      <c r="B64" s="40"/>
      <c r="C64" s="43"/>
      <c r="D64" s="43"/>
      <c r="E64" s="43"/>
      <c r="F64" s="40"/>
      <c r="G64" s="40"/>
      <c r="H64" s="39"/>
      <c r="I64" s="5" t="s">
        <v>111</v>
      </c>
      <c r="J64" s="6"/>
      <c r="K64" s="43"/>
      <c r="L64" s="51"/>
      <c r="M64" s="43"/>
    </row>
    <row r="65" spans="1:13" x14ac:dyDescent="0.35">
      <c r="A65" s="40"/>
      <c r="B65" s="40"/>
      <c r="C65" s="43"/>
      <c r="D65" s="43"/>
      <c r="E65" s="43"/>
      <c r="F65" s="40"/>
      <c r="G65" s="40"/>
      <c r="H65" s="40"/>
      <c r="I65" s="5" t="s">
        <v>112</v>
      </c>
      <c r="J65" s="6"/>
      <c r="K65" s="43"/>
      <c r="L65" s="51"/>
      <c r="M65" s="43"/>
    </row>
    <row r="66" spans="1:13" x14ac:dyDescent="0.35">
      <c r="A66" s="41"/>
      <c r="B66" s="41"/>
      <c r="C66" s="44"/>
      <c r="D66" s="44"/>
      <c r="E66" s="44"/>
      <c r="F66" s="41"/>
      <c r="G66" s="41"/>
      <c r="H66" s="41"/>
      <c r="I66" s="5"/>
      <c r="J66" s="6"/>
      <c r="K66" s="44"/>
      <c r="L66" s="51"/>
      <c r="M66" s="44"/>
    </row>
    <row r="67" spans="1:13" x14ac:dyDescent="0.35">
      <c r="A67" s="39">
        <v>13</v>
      </c>
      <c r="B67" s="39" t="s">
        <v>25</v>
      </c>
      <c r="C67" s="42" t="s">
        <v>114</v>
      </c>
      <c r="D67" s="42">
        <f ca="1">DATEDIF("19/07/2006",TODAY(),"y")</f>
        <v>18</v>
      </c>
      <c r="E67" s="42" t="s">
        <v>193</v>
      </c>
      <c r="F67" s="39" t="s">
        <v>8</v>
      </c>
      <c r="G67" s="39"/>
      <c r="H67" s="6" t="s">
        <v>9</v>
      </c>
      <c r="I67" s="5"/>
      <c r="J67" s="6"/>
      <c r="K67" s="42"/>
      <c r="L67" s="51" t="s">
        <v>116</v>
      </c>
      <c r="M67" s="42" t="s">
        <v>115</v>
      </c>
    </row>
    <row r="68" spans="1:13" x14ac:dyDescent="0.35">
      <c r="A68" s="40"/>
      <c r="B68" s="40"/>
      <c r="C68" s="43"/>
      <c r="D68" s="43"/>
      <c r="E68" s="43"/>
      <c r="F68" s="40"/>
      <c r="G68" s="40"/>
      <c r="H68" s="6"/>
      <c r="I68" s="5"/>
      <c r="J68" s="6"/>
      <c r="K68" s="43"/>
      <c r="L68" s="51"/>
      <c r="M68" s="43"/>
    </row>
    <row r="69" spans="1:13" x14ac:dyDescent="0.35">
      <c r="A69" s="40"/>
      <c r="B69" s="40"/>
      <c r="C69" s="43"/>
      <c r="D69" s="43"/>
      <c r="E69" s="43"/>
      <c r="F69" s="40"/>
      <c r="G69" s="40"/>
      <c r="H69" s="39"/>
      <c r="I69" s="5"/>
      <c r="J69" s="6" t="s">
        <v>16</v>
      </c>
      <c r="K69" s="43"/>
      <c r="L69" s="51"/>
      <c r="M69" s="43"/>
    </row>
    <row r="70" spans="1:13" x14ac:dyDescent="0.35">
      <c r="A70" s="40"/>
      <c r="B70" s="40"/>
      <c r="C70" s="43"/>
      <c r="D70" s="43"/>
      <c r="E70" s="43"/>
      <c r="F70" s="40"/>
      <c r="G70" s="40"/>
      <c r="H70" s="40"/>
      <c r="I70" s="5"/>
      <c r="J70" s="6" t="s">
        <v>66</v>
      </c>
      <c r="K70" s="43"/>
      <c r="L70" s="51"/>
      <c r="M70" s="43"/>
    </row>
    <row r="71" spans="1:13" x14ac:dyDescent="0.35">
      <c r="A71" s="41"/>
      <c r="B71" s="41"/>
      <c r="C71" s="44"/>
      <c r="D71" s="44"/>
      <c r="E71" s="44"/>
      <c r="F71" s="41"/>
      <c r="G71" s="41"/>
      <c r="H71" s="41"/>
      <c r="I71" s="5"/>
      <c r="J71" s="6" t="s">
        <v>52</v>
      </c>
      <c r="K71" s="44"/>
      <c r="L71" s="51"/>
      <c r="M71" s="44"/>
    </row>
    <row r="72" spans="1:13" x14ac:dyDescent="0.35">
      <c r="A72" s="39">
        <v>14</v>
      </c>
      <c r="B72" s="39" t="s">
        <v>22</v>
      </c>
      <c r="C72" s="42" t="s">
        <v>117</v>
      </c>
      <c r="D72" s="42">
        <f ca="1">DATEDIF("21/08/2006",TODAY(),"y")</f>
        <v>18</v>
      </c>
      <c r="E72" s="42" t="s">
        <v>190</v>
      </c>
      <c r="F72" s="39" t="s">
        <v>8</v>
      </c>
      <c r="G72" s="42" t="s">
        <v>118</v>
      </c>
      <c r="H72" s="6" t="s">
        <v>9</v>
      </c>
      <c r="I72" s="5" t="s">
        <v>119</v>
      </c>
      <c r="J72" s="6"/>
      <c r="K72" s="42" t="s">
        <v>124</v>
      </c>
      <c r="L72" s="42" t="s">
        <v>125</v>
      </c>
      <c r="M72" s="42" t="s">
        <v>126</v>
      </c>
    </row>
    <row r="73" spans="1:13" x14ac:dyDescent="0.35">
      <c r="A73" s="40"/>
      <c r="B73" s="40"/>
      <c r="C73" s="43"/>
      <c r="D73" s="43"/>
      <c r="E73" s="43"/>
      <c r="F73" s="40"/>
      <c r="G73" s="43"/>
      <c r="H73" s="6"/>
      <c r="I73" s="5" t="s">
        <v>120</v>
      </c>
      <c r="J73" s="6"/>
      <c r="K73" s="43"/>
      <c r="L73" s="43"/>
      <c r="M73" s="43"/>
    </row>
    <row r="74" spans="1:13" x14ac:dyDescent="0.35">
      <c r="A74" s="40"/>
      <c r="B74" s="40"/>
      <c r="C74" s="43"/>
      <c r="D74" s="43"/>
      <c r="E74" s="43"/>
      <c r="F74" s="40"/>
      <c r="G74" s="43"/>
      <c r="H74" s="39"/>
      <c r="I74" s="5" t="s">
        <v>121</v>
      </c>
      <c r="J74" s="6" t="s">
        <v>15</v>
      </c>
      <c r="K74" s="43"/>
      <c r="L74" s="43"/>
      <c r="M74" s="43"/>
    </row>
    <row r="75" spans="1:13" x14ac:dyDescent="0.35">
      <c r="A75" s="40"/>
      <c r="B75" s="40"/>
      <c r="C75" s="43"/>
      <c r="D75" s="43"/>
      <c r="E75" s="43"/>
      <c r="F75" s="40"/>
      <c r="G75" s="43"/>
      <c r="H75" s="40"/>
      <c r="I75" s="5" t="s">
        <v>122</v>
      </c>
      <c r="J75" s="6"/>
      <c r="K75" s="43"/>
      <c r="L75" s="43"/>
      <c r="M75" s="43"/>
    </row>
    <row r="76" spans="1:13" x14ac:dyDescent="0.35">
      <c r="A76" s="40"/>
      <c r="B76" s="40"/>
      <c r="C76" s="43"/>
      <c r="D76" s="43"/>
      <c r="E76" s="43"/>
      <c r="F76" s="40"/>
      <c r="G76" s="43"/>
      <c r="H76" s="40"/>
      <c r="I76" s="5" t="s">
        <v>123</v>
      </c>
      <c r="J76" s="6" t="s">
        <v>66</v>
      </c>
      <c r="K76" s="43"/>
      <c r="L76" s="43"/>
      <c r="M76" s="43"/>
    </row>
    <row r="77" spans="1:13" x14ac:dyDescent="0.35">
      <c r="A77" s="41"/>
      <c r="B77" s="41"/>
      <c r="C77" s="44"/>
      <c r="D77" s="44"/>
      <c r="E77" s="44"/>
      <c r="F77" s="41"/>
      <c r="G77" s="44"/>
      <c r="H77" s="41"/>
      <c r="I77" s="14" t="s">
        <v>104</v>
      </c>
      <c r="J77" s="6"/>
      <c r="K77" s="44"/>
      <c r="L77" s="44"/>
      <c r="M77" s="44"/>
    </row>
    <row r="78" spans="1:13" x14ac:dyDescent="0.35">
      <c r="A78" s="39">
        <v>15</v>
      </c>
      <c r="B78" s="39" t="s">
        <v>25</v>
      </c>
      <c r="C78" s="42" t="s">
        <v>127</v>
      </c>
      <c r="D78" s="42">
        <f ca="1">DATEDIF("20/09/2007",TODAY(),"y")</f>
        <v>17</v>
      </c>
      <c r="E78" s="42" t="s">
        <v>196</v>
      </c>
      <c r="F78" s="39" t="s">
        <v>8</v>
      </c>
      <c r="G78" s="39"/>
      <c r="H78" s="6" t="s">
        <v>9</v>
      </c>
      <c r="I78" s="5" t="s">
        <v>128</v>
      </c>
      <c r="J78" s="6" t="s">
        <v>13</v>
      </c>
      <c r="K78" s="42" t="s">
        <v>132</v>
      </c>
      <c r="L78" s="51" t="s">
        <v>133</v>
      </c>
      <c r="M78" s="42" t="s">
        <v>134</v>
      </c>
    </row>
    <row r="79" spans="1:13" x14ac:dyDescent="0.35">
      <c r="A79" s="40"/>
      <c r="B79" s="40"/>
      <c r="C79" s="43"/>
      <c r="D79" s="43"/>
      <c r="E79" s="43"/>
      <c r="F79" s="40"/>
      <c r="G79" s="40"/>
      <c r="H79" s="6"/>
      <c r="I79" s="5" t="s">
        <v>129</v>
      </c>
      <c r="J79" s="6" t="s">
        <v>14</v>
      </c>
      <c r="K79" s="43"/>
      <c r="L79" s="51"/>
      <c r="M79" s="43"/>
    </row>
    <row r="80" spans="1:13" x14ac:dyDescent="0.35">
      <c r="A80" s="40"/>
      <c r="B80" s="40"/>
      <c r="C80" s="43"/>
      <c r="D80" s="43"/>
      <c r="E80" s="43"/>
      <c r="F80" s="40"/>
      <c r="G80" s="40"/>
      <c r="H80" s="39"/>
      <c r="I80" s="5" t="s">
        <v>130</v>
      </c>
      <c r="J80" s="6" t="s">
        <v>15</v>
      </c>
      <c r="K80" s="43"/>
      <c r="L80" s="51"/>
      <c r="M80" s="43"/>
    </row>
    <row r="81" spans="1:13" x14ac:dyDescent="0.35">
      <c r="A81" s="40"/>
      <c r="B81" s="40"/>
      <c r="C81" s="43"/>
      <c r="D81" s="43"/>
      <c r="E81" s="43"/>
      <c r="F81" s="40"/>
      <c r="G81" s="40"/>
      <c r="H81" s="40"/>
      <c r="I81" s="5" t="s">
        <v>131</v>
      </c>
      <c r="J81" s="6" t="s">
        <v>16</v>
      </c>
      <c r="K81" s="43"/>
      <c r="L81" s="51"/>
      <c r="M81" s="43"/>
    </row>
    <row r="82" spans="1:13" x14ac:dyDescent="0.35">
      <c r="A82" s="41"/>
      <c r="B82" s="41"/>
      <c r="C82" s="44"/>
      <c r="D82" s="44"/>
      <c r="E82" s="44"/>
      <c r="F82" s="41"/>
      <c r="G82" s="41"/>
      <c r="H82" s="41"/>
      <c r="I82" s="5"/>
      <c r="J82" s="6" t="s">
        <v>17</v>
      </c>
      <c r="K82" s="44"/>
      <c r="L82" s="51"/>
      <c r="M82" s="44"/>
    </row>
    <row r="83" spans="1:13" x14ac:dyDescent="0.35">
      <c r="A83" s="39">
        <v>16</v>
      </c>
      <c r="B83" s="39" t="s">
        <v>22</v>
      </c>
      <c r="C83" s="42" t="s">
        <v>127</v>
      </c>
      <c r="D83" s="42">
        <f ca="1">DATEDIF("04/05/2007",TODAY(),"y")</f>
        <v>17</v>
      </c>
      <c r="E83" s="42" t="s">
        <v>190</v>
      </c>
      <c r="F83" s="39" t="s">
        <v>8</v>
      </c>
      <c r="G83" s="39" t="s">
        <v>8</v>
      </c>
      <c r="H83" s="6" t="s">
        <v>9</v>
      </c>
      <c r="I83" s="5" t="s">
        <v>135</v>
      </c>
      <c r="J83" s="6" t="s">
        <v>13</v>
      </c>
      <c r="K83" s="42"/>
      <c r="L83" s="51" t="s">
        <v>138</v>
      </c>
      <c r="M83" s="42" t="s">
        <v>139</v>
      </c>
    </row>
    <row r="84" spans="1:13" x14ac:dyDescent="0.35">
      <c r="A84" s="40"/>
      <c r="B84" s="40"/>
      <c r="C84" s="43"/>
      <c r="D84" s="43"/>
      <c r="E84" s="43"/>
      <c r="F84" s="40"/>
      <c r="G84" s="40"/>
      <c r="H84" s="6"/>
      <c r="I84" s="5" t="s">
        <v>136</v>
      </c>
      <c r="J84" s="6" t="s">
        <v>14</v>
      </c>
      <c r="K84" s="43"/>
      <c r="L84" s="51"/>
      <c r="M84" s="43"/>
    </row>
    <row r="85" spans="1:13" x14ac:dyDescent="0.35">
      <c r="A85" s="40"/>
      <c r="B85" s="40"/>
      <c r="C85" s="43"/>
      <c r="D85" s="43"/>
      <c r="E85" s="43"/>
      <c r="F85" s="40"/>
      <c r="G85" s="40"/>
      <c r="H85" s="39"/>
      <c r="I85" s="5" t="s">
        <v>137</v>
      </c>
      <c r="J85" s="6" t="s">
        <v>15</v>
      </c>
      <c r="K85" s="43"/>
      <c r="L85" s="51"/>
      <c r="M85" s="43"/>
    </row>
    <row r="86" spans="1:13" x14ac:dyDescent="0.35">
      <c r="A86" s="40"/>
      <c r="B86" s="40"/>
      <c r="C86" s="43"/>
      <c r="D86" s="43"/>
      <c r="E86" s="43"/>
      <c r="F86" s="40"/>
      <c r="G86" s="40"/>
      <c r="H86" s="40"/>
      <c r="I86" s="5"/>
      <c r="J86" s="6" t="s">
        <v>16</v>
      </c>
      <c r="K86" s="43"/>
      <c r="L86" s="51"/>
      <c r="M86" s="43"/>
    </row>
    <row r="87" spans="1:13" x14ac:dyDescent="0.35">
      <c r="A87" s="41"/>
      <c r="B87" s="41"/>
      <c r="C87" s="44"/>
      <c r="D87" s="44"/>
      <c r="E87" s="44"/>
      <c r="F87" s="41"/>
      <c r="G87" s="41"/>
      <c r="H87" s="41"/>
      <c r="I87" s="5"/>
      <c r="J87" s="6" t="s">
        <v>66</v>
      </c>
      <c r="K87" s="44"/>
      <c r="L87" s="51"/>
      <c r="M87" s="44"/>
    </row>
    <row r="88" spans="1:13" x14ac:dyDescent="0.35">
      <c r="A88" s="39">
        <v>17</v>
      </c>
      <c r="B88" s="39" t="s">
        <v>25</v>
      </c>
      <c r="C88" s="42" t="s">
        <v>140</v>
      </c>
      <c r="D88" s="42">
        <f ca="1">DATEDIF("03/09/2006",TODAY(),"y")</f>
        <v>18</v>
      </c>
      <c r="E88" s="42" t="s">
        <v>196</v>
      </c>
      <c r="F88" s="39" t="s">
        <v>8</v>
      </c>
      <c r="G88" s="39" t="s">
        <v>141</v>
      </c>
      <c r="H88" s="6" t="s">
        <v>9</v>
      </c>
      <c r="I88" s="5" t="s">
        <v>142</v>
      </c>
      <c r="J88" s="6" t="s">
        <v>13</v>
      </c>
      <c r="K88" s="42" t="s">
        <v>151</v>
      </c>
      <c r="L88" s="51" t="s">
        <v>146</v>
      </c>
      <c r="M88" s="42"/>
    </row>
    <row r="89" spans="1:13" x14ac:dyDescent="0.35">
      <c r="A89" s="40"/>
      <c r="B89" s="40"/>
      <c r="C89" s="43"/>
      <c r="D89" s="43"/>
      <c r="E89" s="43"/>
      <c r="F89" s="40"/>
      <c r="G89" s="40"/>
      <c r="H89" s="6"/>
      <c r="I89" s="5" t="s">
        <v>143</v>
      </c>
      <c r="J89" s="6" t="s">
        <v>14</v>
      </c>
      <c r="K89" s="43"/>
      <c r="L89" s="51"/>
      <c r="M89" s="43"/>
    </row>
    <row r="90" spans="1:13" x14ac:dyDescent="0.35">
      <c r="A90" s="40"/>
      <c r="B90" s="40"/>
      <c r="C90" s="43"/>
      <c r="D90" s="43"/>
      <c r="E90" s="43"/>
      <c r="F90" s="40"/>
      <c r="G90" s="40"/>
      <c r="H90" s="39"/>
      <c r="I90" s="5" t="s">
        <v>144</v>
      </c>
      <c r="J90" s="6" t="s">
        <v>15</v>
      </c>
      <c r="K90" s="43"/>
      <c r="L90" s="51"/>
      <c r="M90" s="43"/>
    </row>
    <row r="91" spans="1:13" x14ac:dyDescent="0.35">
      <c r="A91" s="40"/>
      <c r="B91" s="40"/>
      <c r="C91" s="43"/>
      <c r="D91" s="43"/>
      <c r="E91" s="43"/>
      <c r="F91" s="40"/>
      <c r="G91" s="40"/>
      <c r="H91" s="40"/>
      <c r="I91" s="5"/>
      <c r="J91" s="6" t="s">
        <v>16</v>
      </c>
      <c r="K91" s="43"/>
      <c r="L91" s="51"/>
      <c r="M91" s="43"/>
    </row>
    <row r="92" spans="1:13" x14ac:dyDescent="0.35">
      <c r="A92" s="41"/>
      <c r="B92" s="41"/>
      <c r="C92" s="44"/>
      <c r="D92" s="44"/>
      <c r="E92" s="44"/>
      <c r="F92" s="41"/>
      <c r="G92" s="41"/>
      <c r="H92" s="41"/>
      <c r="I92" s="5"/>
      <c r="J92" s="6" t="s">
        <v>17</v>
      </c>
      <c r="K92" s="44"/>
      <c r="L92" s="51"/>
      <c r="M92" s="44"/>
    </row>
    <row r="93" spans="1:13" x14ac:dyDescent="0.35">
      <c r="A93" s="39">
        <v>18</v>
      </c>
      <c r="B93" s="39" t="s">
        <v>25</v>
      </c>
      <c r="C93" s="42" t="s">
        <v>127</v>
      </c>
      <c r="D93" s="42">
        <f ca="1">DATEDIF("19/05/2006",TODAY(),"y")</f>
        <v>18</v>
      </c>
      <c r="E93" s="42" t="s">
        <v>190</v>
      </c>
      <c r="F93" s="39" t="s">
        <v>8</v>
      </c>
      <c r="G93" s="39" t="s">
        <v>147</v>
      </c>
      <c r="H93" s="6" t="s">
        <v>9</v>
      </c>
      <c r="I93" s="5" t="s">
        <v>148</v>
      </c>
      <c r="J93" s="6" t="s">
        <v>13</v>
      </c>
      <c r="K93" s="42" t="s">
        <v>145</v>
      </c>
      <c r="L93" s="51" t="s">
        <v>152</v>
      </c>
      <c r="M93" s="42"/>
    </row>
    <row r="94" spans="1:13" x14ac:dyDescent="0.35">
      <c r="A94" s="40"/>
      <c r="B94" s="40"/>
      <c r="C94" s="43"/>
      <c r="D94" s="43"/>
      <c r="E94" s="43"/>
      <c r="F94" s="40"/>
      <c r="G94" s="40"/>
      <c r="H94" s="6" t="s">
        <v>10</v>
      </c>
      <c r="I94" s="5" t="s">
        <v>149</v>
      </c>
      <c r="J94" s="6" t="s">
        <v>14</v>
      </c>
      <c r="K94" s="43"/>
      <c r="L94" s="51"/>
      <c r="M94" s="43"/>
    </row>
    <row r="95" spans="1:13" x14ac:dyDescent="0.35">
      <c r="A95" s="40"/>
      <c r="B95" s="40"/>
      <c r="C95" s="43"/>
      <c r="D95" s="43"/>
      <c r="E95" s="43"/>
      <c r="F95" s="40"/>
      <c r="G95" s="40"/>
      <c r="H95" s="39"/>
      <c r="I95" s="5" t="s">
        <v>150</v>
      </c>
      <c r="J95" s="6" t="s">
        <v>15</v>
      </c>
      <c r="K95" s="43"/>
      <c r="L95" s="51"/>
      <c r="M95" s="43"/>
    </row>
    <row r="96" spans="1:13" x14ac:dyDescent="0.35">
      <c r="A96" s="40"/>
      <c r="B96" s="40"/>
      <c r="C96" s="43"/>
      <c r="D96" s="43"/>
      <c r="E96" s="43"/>
      <c r="F96" s="40"/>
      <c r="G96" s="40"/>
      <c r="H96" s="40"/>
      <c r="I96" s="5"/>
      <c r="J96" s="6" t="s">
        <v>16</v>
      </c>
      <c r="K96" s="43"/>
      <c r="L96" s="51"/>
      <c r="M96" s="43"/>
    </row>
    <row r="97" spans="1:13" x14ac:dyDescent="0.35">
      <c r="A97" s="41"/>
      <c r="B97" s="41"/>
      <c r="C97" s="44"/>
      <c r="D97" s="44"/>
      <c r="E97" s="44"/>
      <c r="F97" s="41"/>
      <c r="G97" s="41"/>
      <c r="H97" s="41"/>
      <c r="I97" s="5"/>
      <c r="J97" s="6"/>
      <c r="K97" s="44"/>
      <c r="L97" s="51"/>
      <c r="M97" s="44"/>
    </row>
    <row r="98" spans="1:13" x14ac:dyDescent="0.35">
      <c r="A98" s="39">
        <v>19</v>
      </c>
      <c r="B98" s="39" t="s">
        <v>25</v>
      </c>
      <c r="C98" s="42" t="s">
        <v>127</v>
      </c>
      <c r="D98" s="42">
        <f ca="1">DATEDIF("29/04/2007",TODAY(),"y")</f>
        <v>17</v>
      </c>
      <c r="E98" s="42" t="s">
        <v>192</v>
      </c>
      <c r="F98" s="39" t="s">
        <v>8</v>
      </c>
      <c r="G98" s="39" t="s">
        <v>8</v>
      </c>
      <c r="H98" s="6" t="s">
        <v>9</v>
      </c>
      <c r="I98" s="5" t="s">
        <v>153</v>
      </c>
      <c r="J98" s="6" t="s">
        <v>13</v>
      </c>
      <c r="K98" s="42"/>
      <c r="L98" s="51" t="s">
        <v>156</v>
      </c>
      <c r="M98" s="42" t="s">
        <v>157</v>
      </c>
    </row>
    <row r="99" spans="1:13" x14ac:dyDescent="0.35">
      <c r="A99" s="40"/>
      <c r="B99" s="40"/>
      <c r="C99" s="43"/>
      <c r="D99" s="43"/>
      <c r="E99" s="43"/>
      <c r="F99" s="40"/>
      <c r="G99" s="40"/>
      <c r="H99" s="6"/>
      <c r="I99" s="5" t="s">
        <v>154</v>
      </c>
      <c r="J99" s="6" t="s">
        <v>14</v>
      </c>
      <c r="K99" s="43"/>
      <c r="L99" s="51"/>
      <c r="M99" s="43"/>
    </row>
    <row r="100" spans="1:13" x14ac:dyDescent="0.35">
      <c r="A100" s="40"/>
      <c r="B100" s="40"/>
      <c r="C100" s="43"/>
      <c r="D100" s="43"/>
      <c r="E100" s="43"/>
      <c r="F100" s="40"/>
      <c r="G100" s="40"/>
      <c r="H100" s="39"/>
      <c r="I100" s="5" t="s">
        <v>155</v>
      </c>
      <c r="J100" s="6" t="s">
        <v>15</v>
      </c>
      <c r="K100" s="43"/>
      <c r="L100" s="51"/>
      <c r="M100" s="43"/>
    </row>
    <row r="101" spans="1:13" x14ac:dyDescent="0.35">
      <c r="A101" s="40"/>
      <c r="B101" s="40"/>
      <c r="C101" s="43"/>
      <c r="D101" s="43"/>
      <c r="E101" s="43"/>
      <c r="F101" s="40"/>
      <c r="G101" s="40"/>
      <c r="H101" s="40"/>
      <c r="I101" s="5"/>
      <c r="J101" s="6" t="s">
        <v>16</v>
      </c>
      <c r="K101" s="43"/>
      <c r="L101" s="51"/>
      <c r="M101" s="43"/>
    </row>
    <row r="102" spans="1:13" x14ac:dyDescent="0.35">
      <c r="A102" s="41"/>
      <c r="B102" s="41"/>
      <c r="C102" s="44"/>
      <c r="D102" s="44"/>
      <c r="E102" s="44"/>
      <c r="F102" s="41"/>
      <c r="G102" s="41"/>
      <c r="H102" s="41"/>
      <c r="I102" s="5"/>
      <c r="J102" s="6" t="s">
        <v>17</v>
      </c>
      <c r="K102" s="44"/>
      <c r="L102" s="51"/>
      <c r="M102" s="44"/>
    </row>
    <row r="103" spans="1:13" x14ac:dyDescent="0.35">
      <c r="A103" s="39">
        <v>20</v>
      </c>
      <c r="B103" s="39" t="s">
        <v>25</v>
      </c>
      <c r="C103" s="42" t="s">
        <v>127</v>
      </c>
      <c r="D103" s="42">
        <f ca="1">DATEDIF("08/04/2007",TODAY(),"y")</f>
        <v>17</v>
      </c>
      <c r="E103" s="42" t="s">
        <v>192</v>
      </c>
      <c r="F103" s="39" t="s">
        <v>8</v>
      </c>
      <c r="G103" s="39" t="s">
        <v>158</v>
      </c>
      <c r="H103" s="6" t="s">
        <v>9</v>
      </c>
      <c r="I103" s="5" t="s">
        <v>159</v>
      </c>
      <c r="J103" s="6" t="s">
        <v>13</v>
      </c>
      <c r="K103" s="42"/>
      <c r="L103" s="51" t="s">
        <v>160</v>
      </c>
      <c r="M103" s="42"/>
    </row>
    <row r="104" spans="1:13" x14ac:dyDescent="0.35">
      <c r="A104" s="40"/>
      <c r="B104" s="40"/>
      <c r="C104" s="43"/>
      <c r="D104" s="43"/>
      <c r="E104" s="43"/>
      <c r="F104" s="40"/>
      <c r="G104" s="40"/>
      <c r="H104" s="6"/>
      <c r="I104" s="5"/>
      <c r="J104" s="6" t="s">
        <v>14</v>
      </c>
      <c r="K104" s="43"/>
      <c r="L104" s="51"/>
      <c r="M104" s="43"/>
    </row>
    <row r="105" spans="1:13" x14ac:dyDescent="0.35">
      <c r="A105" s="40"/>
      <c r="B105" s="40"/>
      <c r="C105" s="43"/>
      <c r="D105" s="43"/>
      <c r="E105" s="43"/>
      <c r="F105" s="40"/>
      <c r="G105" s="40"/>
      <c r="H105" s="39"/>
      <c r="I105" s="5"/>
      <c r="J105" s="6" t="s">
        <v>15</v>
      </c>
      <c r="K105" s="43"/>
      <c r="L105" s="51"/>
      <c r="M105" s="43"/>
    </row>
    <row r="106" spans="1:13" x14ac:dyDescent="0.35">
      <c r="A106" s="40"/>
      <c r="B106" s="40"/>
      <c r="C106" s="43"/>
      <c r="D106" s="43"/>
      <c r="E106" s="43"/>
      <c r="F106" s="40"/>
      <c r="G106" s="40"/>
      <c r="H106" s="40"/>
      <c r="I106" s="5"/>
      <c r="J106" s="6"/>
      <c r="K106" s="43"/>
      <c r="L106" s="51"/>
      <c r="M106" s="43"/>
    </row>
    <row r="107" spans="1:13" x14ac:dyDescent="0.35">
      <c r="A107" s="41"/>
      <c r="B107" s="41"/>
      <c r="C107" s="44"/>
      <c r="D107" s="44"/>
      <c r="E107" s="44"/>
      <c r="F107" s="41"/>
      <c r="G107" s="41"/>
      <c r="H107" s="41"/>
      <c r="I107" s="5"/>
      <c r="J107" s="6" t="s">
        <v>17</v>
      </c>
      <c r="K107" s="44"/>
      <c r="L107" s="51"/>
      <c r="M107" s="44"/>
    </row>
    <row r="108" spans="1:13" x14ac:dyDescent="0.35">
      <c r="A108" s="39">
        <v>21</v>
      </c>
      <c r="B108" s="39" t="s">
        <v>25</v>
      </c>
      <c r="C108" s="42" t="s">
        <v>161</v>
      </c>
      <c r="D108" s="42">
        <f ca="1">DATEDIF("30/03/2007",TODAY(),"y")</f>
        <v>17</v>
      </c>
      <c r="E108" s="42" t="s">
        <v>197</v>
      </c>
      <c r="F108" s="39" t="s">
        <v>8</v>
      </c>
      <c r="G108" s="42" t="s">
        <v>162</v>
      </c>
      <c r="H108" s="6"/>
      <c r="I108" s="5" t="s">
        <v>164</v>
      </c>
      <c r="J108" s="6"/>
      <c r="K108" s="42"/>
      <c r="L108" s="51" t="s">
        <v>169</v>
      </c>
      <c r="M108" s="42" t="s">
        <v>170</v>
      </c>
    </row>
    <row r="109" spans="1:13" x14ac:dyDescent="0.35">
      <c r="A109" s="40"/>
      <c r="B109" s="40"/>
      <c r="C109" s="43"/>
      <c r="D109" s="43"/>
      <c r="E109" s="43"/>
      <c r="F109" s="40"/>
      <c r="G109" s="43"/>
      <c r="H109" s="6" t="s">
        <v>163</v>
      </c>
      <c r="I109" s="5" t="s">
        <v>165</v>
      </c>
      <c r="J109" s="6"/>
      <c r="K109" s="43"/>
      <c r="L109" s="51"/>
      <c r="M109" s="43"/>
    </row>
    <row r="110" spans="1:13" x14ac:dyDescent="0.35">
      <c r="A110" s="40"/>
      <c r="B110" s="40"/>
      <c r="C110" s="43"/>
      <c r="D110" s="43"/>
      <c r="E110" s="43"/>
      <c r="F110" s="40"/>
      <c r="G110" s="43"/>
      <c r="H110" s="39"/>
      <c r="I110" s="5" t="s">
        <v>166</v>
      </c>
      <c r="J110" s="6"/>
      <c r="K110" s="43"/>
      <c r="L110" s="51"/>
      <c r="M110" s="43"/>
    </row>
    <row r="111" spans="1:13" x14ac:dyDescent="0.35">
      <c r="A111" s="40"/>
      <c r="B111" s="40"/>
      <c r="C111" s="43"/>
      <c r="D111" s="43"/>
      <c r="E111" s="43"/>
      <c r="F111" s="40"/>
      <c r="G111" s="43"/>
      <c r="H111" s="40"/>
      <c r="I111" s="5" t="s">
        <v>167</v>
      </c>
      <c r="J111" s="6" t="s">
        <v>168</v>
      </c>
      <c r="K111" s="43"/>
      <c r="L111" s="51"/>
      <c r="M111" s="43"/>
    </row>
    <row r="112" spans="1:13" x14ac:dyDescent="0.35">
      <c r="A112" s="41"/>
      <c r="B112" s="41"/>
      <c r="C112" s="44"/>
      <c r="D112" s="44"/>
      <c r="E112" s="44"/>
      <c r="F112" s="41"/>
      <c r="G112" s="44"/>
      <c r="H112" s="41"/>
      <c r="I112" s="5"/>
      <c r="J112" s="6"/>
      <c r="K112" s="44"/>
      <c r="L112" s="51"/>
      <c r="M112" s="44"/>
    </row>
    <row r="113" spans="1:13" x14ac:dyDescent="0.35">
      <c r="A113" s="39">
        <v>22</v>
      </c>
      <c r="B113" s="39" t="s">
        <v>22</v>
      </c>
      <c r="C113" s="42" t="s">
        <v>127</v>
      </c>
      <c r="D113" s="42">
        <f ca="1">DATEDIF("18/11/2006",TODAY(),"y")</f>
        <v>18</v>
      </c>
      <c r="E113" s="42" t="s">
        <v>198</v>
      </c>
      <c r="F113" s="39" t="s">
        <v>8</v>
      </c>
      <c r="G113" s="42"/>
      <c r="H113" s="6"/>
      <c r="I113" s="5" t="s">
        <v>171</v>
      </c>
      <c r="J113" s="6" t="s">
        <v>13</v>
      </c>
      <c r="K113" s="42"/>
      <c r="L113" s="51" t="s">
        <v>174</v>
      </c>
      <c r="M113" s="42" t="s">
        <v>175</v>
      </c>
    </row>
    <row r="114" spans="1:13" x14ac:dyDescent="0.35">
      <c r="A114" s="40"/>
      <c r="B114" s="40"/>
      <c r="C114" s="43"/>
      <c r="D114" s="43"/>
      <c r="E114" s="43"/>
      <c r="F114" s="40"/>
      <c r="G114" s="43"/>
      <c r="H114" s="6"/>
      <c r="I114" s="5" t="s">
        <v>172</v>
      </c>
      <c r="J114" s="6" t="s">
        <v>14</v>
      </c>
      <c r="K114" s="43"/>
      <c r="L114" s="51"/>
      <c r="M114" s="43"/>
    </row>
    <row r="115" spans="1:13" x14ac:dyDescent="0.35">
      <c r="A115" s="40"/>
      <c r="B115" s="40"/>
      <c r="C115" s="43"/>
      <c r="D115" s="43"/>
      <c r="E115" s="43"/>
      <c r="F115" s="40"/>
      <c r="G115" s="43"/>
      <c r="H115" s="39"/>
      <c r="I115" s="5" t="s">
        <v>48</v>
      </c>
      <c r="J115" s="6" t="s">
        <v>15</v>
      </c>
      <c r="K115" s="43"/>
      <c r="L115" s="51"/>
      <c r="M115" s="43"/>
    </row>
    <row r="116" spans="1:13" x14ac:dyDescent="0.35">
      <c r="A116" s="40"/>
      <c r="B116" s="40"/>
      <c r="C116" s="43"/>
      <c r="D116" s="43"/>
      <c r="E116" s="43"/>
      <c r="F116" s="40"/>
      <c r="G116" s="43"/>
      <c r="H116" s="40"/>
      <c r="I116" s="5" t="s">
        <v>149</v>
      </c>
      <c r="J116" s="6" t="s">
        <v>16</v>
      </c>
      <c r="K116" s="43"/>
      <c r="L116" s="51"/>
      <c r="M116" s="43"/>
    </row>
    <row r="117" spans="1:13" x14ac:dyDescent="0.35">
      <c r="A117" s="41"/>
      <c r="B117" s="41"/>
      <c r="C117" s="44"/>
      <c r="D117" s="44"/>
      <c r="E117" s="44"/>
      <c r="F117" s="41"/>
      <c r="G117" s="44"/>
      <c r="H117" s="41"/>
      <c r="I117" s="5" t="s">
        <v>173</v>
      </c>
      <c r="J117" s="6"/>
      <c r="K117" s="44"/>
      <c r="L117" s="51"/>
      <c r="M117" s="44"/>
    </row>
    <row r="118" spans="1:13" ht="29" x14ac:dyDescent="0.35">
      <c r="A118" s="29">
        <v>23</v>
      </c>
      <c r="B118" s="29" t="s">
        <v>25</v>
      </c>
      <c r="C118" s="32" t="s">
        <v>127</v>
      </c>
      <c r="D118" s="32">
        <f ca="1">DATEDIF("02/10/2007",TODAY(),"y")</f>
        <v>17</v>
      </c>
      <c r="E118" s="32" t="s">
        <v>190</v>
      </c>
      <c r="F118" s="29" t="s">
        <v>8</v>
      </c>
      <c r="G118" s="32" t="s">
        <v>162</v>
      </c>
      <c r="H118" s="17" t="s">
        <v>9</v>
      </c>
      <c r="I118" s="18" t="s">
        <v>176</v>
      </c>
      <c r="J118" s="19" t="s">
        <v>182</v>
      </c>
      <c r="K118" s="32" t="s">
        <v>184</v>
      </c>
      <c r="L118" s="35" t="s">
        <v>185</v>
      </c>
      <c r="M118" s="32" t="s">
        <v>186</v>
      </c>
    </row>
    <row r="119" spans="1:13" x14ac:dyDescent="0.35">
      <c r="A119" s="30"/>
      <c r="B119" s="30"/>
      <c r="C119" s="33"/>
      <c r="D119" s="33"/>
      <c r="E119" s="33"/>
      <c r="F119" s="30"/>
      <c r="G119" s="33"/>
      <c r="H119" s="17"/>
      <c r="I119" s="18" t="s">
        <v>177</v>
      </c>
      <c r="J119" s="17" t="s">
        <v>14</v>
      </c>
      <c r="K119" s="33"/>
      <c r="L119" s="35"/>
      <c r="M119" s="33"/>
    </row>
    <row r="120" spans="1:13" x14ac:dyDescent="0.35">
      <c r="A120" s="30"/>
      <c r="B120" s="30"/>
      <c r="C120" s="33"/>
      <c r="D120" s="33"/>
      <c r="E120" s="33"/>
      <c r="F120" s="30"/>
      <c r="G120" s="33"/>
      <c r="H120" s="29"/>
      <c r="I120" s="18" t="s">
        <v>178</v>
      </c>
      <c r="J120" s="17" t="s">
        <v>15</v>
      </c>
      <c r="K120" s="33"/>
      <c r="L120" s="35"/>
      <c r="M120" s="33"/>
    </row>
    <row r="121" spans="1:13" x14ac:dyDescent="0.35">
      <c r="A121" s="30"/>
      <c r="B121" s="30"/>
      <c r="C121" s="33"/>
      <c r="D121" s="33"/>
      <c r="E121" s="33"/>
      <c r="F121" s="30"/>
      <c r="G121" s="33"/>
      <c r="H121" s="30"/>
      <c r="I121" s="18" t="s">
        <v>103</v>
      </c>
      <c r="J121" s="17" t="s">
        <v>16</v>
      </c>
      <c r="K121" s="33"/>
      <c r="L121" s="35"/>
      <c r="M121" s="33"/>
    </row>
    <row r="122" spans="1:13" x14ac:dyDescent="0.35">
      <c r="A122" s="31"/>
      <c r="B122" s="31"/>
      <c r="C122" s="34"/>
      <c r="D122" s="34"/>
      <c r="E122" s="34"/>
      <c r="F122" s="31"/>
      <c r="G122" s="34"/>
      <c r="H122" s="31"/>
      <c r="I122" s="18" t="s">
        <v>181</v>
      </c>
      <c r="J122" s="17" t="s">
        <v>183</v>
      </c>
      <c r="K122" s="34"/>
      <c r="L122" s="35"/>
      <c r="M122" s="34"/>
    </row>
    <row r="123" spans="1:13" x14ac:dyDescent="0.35">
      <c r="A123" s="29">
        <v>24</v>
      </c>
      <c r="B123" s="29" t="s">
        <v>25</v>
      </c>
      <c r="C123" s="32" t="s">
        <v>127</v>
      </c>
      <c r="D123" s="32">
        <f ca="1">DATEDIF("20/12/2007",TODAY(),"y")</f>
        <v>16</v>
      </c>
      <c r="E123" s="32" t="s">
        <v>199</v>
      </c>
      <c r="F123" s="29" t="s">
        <v>8</v>
      </c>
      <c r="G123" s="32" t="s">
        <v>33</v>
      </c>
      <c r="H123" s="17" t="s">
        <v>9</v>
      </c>
      <c r="I123" s="18" t="s">
        <v>176</v>
      </c>
      <c r="J123" s="17" t="s">
        <v>13</v>
      </c>
      <c r="K123" s="32"/>
      <c r="L123" s="35" t="s">
        <v>187</v>
      </c>
      <c r="M123" s="32"/>
    </row>
    <row r="124" spans="1:13" x14ac:dyDescent="0.35">
      <c r="A124" s="30"/>
      <c r="B124" s="30"/>
      <c r="C124" s="33"/>
      <c r="D124" s="33"/>
      <c r="E124" s="33"/>
      <c r="F124" s="30"/>
      <c r="G124" s="33"/>
      <c r="H124" s="17"/>
      <c r="I124" s="18" t="s">
        <v>177</v>
      </c>
      <c r="J124" s="17" t="s">
        <v>14</v>
      </c>
      <c r="K124" s="33"/>
      <c r="L124" s="35"/>
      <c r="M124" s="33"/>
    </row>
    <row r="125" spans="1:13" x14ac:dyDescent="0.35">
      <c r="A125" s="30"/>
      <c r="B125" s="30"/>
      <c r="C125" s="33"/>
      <c r="D125" s="33"/>
      <c r="E125" s="33"/>
      <c r="F125" s="30"/>
      <c r="G125" s="33"/>
      <c r="H125" s="29"/>
      <c r="I125" s="18" t="s">
        <v>178</v>
      </c>
      <c r="J125" s="17" t="s">
        <v>15</v>
      </c>
      <c r="K125" s="33"/>
      <c r="L125" s="35"/>
      <c r="M125" s="33"/>
    </row>
    <row r="126" spans="1:13" x14ac:dyDescent="0.35">
      <c r="A126" s="30"/>
      <c r="B126" s="30"/>
      <c r="C126" s="33"/>
      <c r="D126" s="33"/>
      <c r="E126" s="33"/>
      <c r="F126" s="30"/>
      <c r="G126" s="33"/>
      <c r="H126" s="30"/>
      <c r="I126" s="18" t="s">
        <v>179</v>
      </c>
      <c r="J126" s="17" t="s">
        <v>16</v>
      </c>
      <c r="K126" s="33"/>
      <c r="L126" s="35"/>
      <c r="M126" s="33"/>
    </row>
    <row r="127" spans="1:13" x14ac:dyDescent="0.35">
      <c r="A127" s="31"/>
      <c r="B127" s="31"/>
      <c r="C127" s="34"/>
      <c r="D127" s="34"/>
      <c r="E127" s="34"/>
      <c r="F127" s="31"/>
      <c r="G127" s="34"/>
      <c r="H127" s="31"/>
      <c r="I127" s="18" t="s">
        <v>180</v>
      </c>
      <c r="J127" s="17" t="s">
        <v>66</v>
      </c>
      <c r="K127" s="34"/>
      <c r="L127" s="35"/>
      <c r="M127" s="34"/>
    </row>
    <row r="128" spans="1:13" s="20" customFormat="1" ht="29" x14ac:dyDescent="0.35">
      <c r="A128" s="26">
        <v>25</v>
      </c>
      <c r="B128" s="26" t="s">
        <v>25</v>
      </c>
      <c r="C128" s="22" t="s">
        <v>200</v>
      </c>
      <c r="D128" s="22">
        <f ca="1">DATEDIF("16/07/2006",TODAY(),"y")</f>
        <v>18</v>
      </c>
      <c r="E128" s="22"/>
      <c r="F128" s="26" t="s">
        <v>8</v>
      </c>
      <c r="G128" s="22" t="s">
        <v>33</v>
      </c>
      <c r="H128" s="15" t="s">
        <v>9</v>
      </c>
      <c r="I128" s="21" t="s">
        <v>201</v>
      </c>
      <c r="J128" s="15" t="s">
        <v>13</v>
      </c>
      <c r="K128" s="22" t="s">
        <v>204</v>
      </c>
      <c r="L128" s="25" t="s">
        <v>205</v>
      </c>
      <c r="M128" s="22" t="s">
        <v>215</v>
      </c>
    </row>
    <row r="129" spans="1:13" s="20" customFormat="1" x14ac:dyDescent="0.35">
      <c r="A129" s="27"/>
      <c r="B129" s="27"/>
      <c r="C129" s="23"/>
      <c r="D129" s="23"/>
      <c r="E129" s="23"/>
      <c r="F129" s="27"/>
      <c r="G129" s="23"/>
      <c r="H129" s="15"/>
      <c r="I129" s="16" t="s">
        <v>202</v>
      </c>
      <c r="J129" s="15" t="s">
        <v>14</v>
      </c>
      <c r="K129" s="23"/>
      <c r="L129" s="25"/>
      <c r="M129" s="23"/>
    </row>
    <row r="130" spans="1:13" s="20" customFormat="1" x14ac:dyDescent="0.35">
      <c r="A130" s="27"/>
      <c r="B130" s="27"/>
      <c r="C130" s="23"/>
      <c r="D130" s="23"/>
      <c r="E130" s="23"/>
      <c r="F130" s="27"/>
      <c r="G130" s="23"/>
      <c r="H130" s="26"/>
      <c r="I130" s="16" t="s">
        <v>203</v>
      </c>
      <c r="J130" s="15" t="s">
        <v>15</v>
      </c>
      <c r="K130" s="23"/>
      <c r="L130" s="25"/>
      <c r="M130" s="23"/>
    </row>
    <row r="131" spans="1:13" s="20" customFormat="1" x14ac:dyDescent="0.35">
      <c r="A131" s="27"/>
      <c r="B131" s="27"/>
      <c r="C131" s="23"/>
      <c r="D131" s="23"/>
      <c r="E131" s="23"/>
      <c r="F131" s="27"/>
      <c r="G131" s="23"/>
      <c r="H131" s="27"/>
      <c r="I131" s="16"/>
      <c r="J131" s="15" t="s">
        <v>16</v>
      </c>
      <c r="K131" s="23"/>
      <c r="L131" s="25"/>
      <c r="M131" s="23"/>
    </row>
    <row r="132" spans="1:13" s="20" customFormat="1" ht="30" customHeight="1" x14ac:dyDescent="0.35">
      <c r="A132" s="28"/>
      <c r="B132" s="28"/>
      <c r="C132" s="24"/>
      <c r="D132" s="24"/>
      <c r="E132" s="24"/>
      <c r="F132" s="28"/>
      <c r="G132" s="24"/>
      <c r="H132" s="28"/>
      <c r="I132" s="16"/>
      <c r="J132" s="15"/>
      <c r="K132" s="24"/>
      <c r="L132" s="25"/>
      <c r="M132" s="24"/>
    </row>
    <row r="133" spans="1:13" x14ac:dyDescent="0.35">
      <c r="A133" s="26">
        <v>26</v>
      </c>
      <c r="B133" s="26" t="s">
        <v>25</v>
      </c>
      <c r="C133" s="22" t="s">
        <v>206</v>
      </c>
      <c r="D133" s="22">
        <f ca="1">DATEDIF("27/10/2005",TODAY(),"y")</f>
        <v>19</v>
      </c>
      <c r="E133" s="22" t="s">
        <v>190</v>
      </c>
      <c r="F133" s="26" t="s">
        <v>8</v>
      </c>
      <c r="G133" s="22" t="s">
        <v>162</v>
      </c>
      <c r="H133" s="15" t="s">
        <v>9</v>
      </c>
      <c r="I133" s="16" t="s">
        <v>207</v>
      </c>
      <c r="J133" s="15" t="s">
        <v>13</v>
      </c>
      <c r="K133" s="22" t="s">
        <v>212</v>
      </c>
      <c r="L133" s="25" t="s">
        <v>213</v>
      </c>
      <c r="M133" s="22" t="s">
        <v>214</v>
      </c>
    </row>
    <row r="134" spans="1:13" x14ac:dyDescent="0.35">
      <c r="A134" s="27"/>
      <c r="B134" s="27"/>
      <c r="C134" s="23"/>
      <c r="D134" s="23"/>
      <c r="E134" s="23"/>
      <c r="F134" s="27"/>
      <c r="G134" s="23"/>
      <c r="H134" s="15" t="s">
        <v>10</v>
      </c>
      <c r="I134" s="16" t="s">
        <v>208</v>
      </c>
      <c r="J134" s="15" t="s">
        <v>14</v>
      </c>
      <c r="K134" s="23"/>
      <c r="L134" s="25"/>
      <c r="M134" s="23"/>
    </row>
    <row r="135" spans="1:13" x14ac:dyDescent="0.35">
      <c r="A135" s="27"/>
      <c r="B135" s="27"/>
      <c r="C135" s="23"/>
      <c r="D135" s="23"/>
      <c r="E135" s="23"/>
      <c r="F135" s="27"/>
      <c r="G135" s="23"/>
      <c r="H135" s="26"/>
      <c r="I135" s="16" t="s">
        <v>209</v>
      </c>
      <c r="J135" s="15" t="s">
        <v>15</v>
      </c>
      <c r="K135" s="23"/>
      <c r="L135" s="25"/>
      <c r="M135" s="23"/>
    </row>
    <row r="136" spans="1:13" x14ac:dyDescent="0.35">
      <c r="A136" s="27"/>
      <c r="B136" s="27"/>
      <c r="C136" s="23"/>
      <c r="D136" s="23"/>
      <c r="E136" s="23"/>
      <c r="F136" s="27"/>
      <c r="G136" s="23"/>
      <c r="H136" s="27"/>
      <c r="I136" s="16" t="s">
        <v>210</v>
      </c>
      <c r="J136" s="15" t="s">
        <v>16</v>
      </c>
      <c r="K136" s="23"/>
      <c r="L136" s="25"/>
      <c r="M136" s="23"/>
    </row>
    <row r="137" spans="1:13" x14ac:dyDescent="0.35">
      <c r="A137" s="28"/>
      <c r="B137" s="28"/>
      <c r="C137" s="24"/>
      <c r="D137" s="24"/>
      <c r="E137" s="24"/>
      <c r="F137" s="28"/>
      <c r="G137" s="24"/>
      <c r="H137" s="28"/>
      <c r="I137" s="16" t="s">
        <v>211</v>
      </c>
      <c r="J137" s="15"/>
      <c r="K137" s="24"/>
      <c r="L137" s="25"/>
      <c r="M137" s="24"/>
    </row>
    <row r="138" spans="1:13" x14ac:dyDescent="0.35">
      <c r="A138" s="26">
        <v>27</v>
      </c>
      <c r="B138" s="26" t="s">
        <v>25</v>
      </c>
      <c r="C138" s="22" t="s">
        <v>98</v>
      </c>
      <c r="D138" s="22">
        <f ca="1">DATEDIF("16/07/2006",TODAY(),"y")</f>
        <v>18</v>
      </c>
      <c r="E138" s="22" t="s">
        <v>216</v>
      </c>
      <c r="F138" s="26" t="s">
        <v>8</v>
      </c>
      <c r="G138" s="22" t="s">
        <v>8</v>
      </c>
      <c r="H138" s="15"/>
      <c r="I138" s="16" t="s">
        <v>217</v>
      </c>
      <c r="J138" s="15"/>
      <c r="K138" s="22"/>
      <c r="L138" s="25" t="s">
        <v>219</v>
      </c>
      <c r="M138" s="22" t="s">
        <v>220</v>
      </c>
    </row>
    <row r="139" spans="1:13" x14ac:dyDescent="0.35">
      <c r="A139" s="27"/>
      <c r="B139" s="27"/>
      <c r="C139" s="23"/>
      <c r="D139" s="23"/>
      <c r="E139" s="23"/>
      <c r="F139" s="27"/>
      <c r="G139" s="23"/>
      <c r="H139" s="15" t="s">
        <v>10</v>
      </c>
      <c r="I139" s="16" t="s">
        <v>218</v>
      </c>
      <c r="J139" s="15"/>
      <c r="K139" s="23"/>
      <c r="L139" s="25"/>
      <c r="M139" s="23"/>
    </row>
    <row r="140" spans="1:13" x14ac:dyDescent="0.35">
      <c r="A140" s="27"/>
      <c r="B140" s="27"/>
      <c r="C140" s="23"/>
      <c r="D140" s="23"/>
      <c r="E140" s="23"/>
      <c r="F140" s="27"/>
      <c r="G140" s="23"/>
      <c r="H140" s="26"/>
      <c r="I140" s="16"/>
      <c r="J140" s="15"/>
      <c r="K140" s="23"/>
      <c r="L140" s="25"/>
      <c r="M140" s="23"/>
    </row>
    <row r="141" spans="1:13" x14ac:dyDescent="0.35">
      <c r="A141" s="27"/>
      <c r="B141" s="27"/>
      <c r="C141" s="23"/>
      <c r="D141" s="23"/>
      <c r="E141" s="23"/>
      <c r="F141" s="27"/>
      <c r="G141" s="23"/>
      <c r="H141" s="27"/>
      <c r="I141" s="16"/>
      <c r="J141" s="15"/>
      <c r="K141" s="23"/>
      <c r="L141" s="25"/>
      <c r="M141" s="23"/>
    </row>
    <row r="142" spans="1:13" x14ac:dyDescent="0.35">
      <c r="A142" s="28"/>
      <c r="B142" s="28"/>
      <c r="C142" s="24"/>
      <c r="D142" s="24"/>
      <c r="E142" s="24"/>
      <c r="F142" s="28"/>
      <c r="G142" s="24"/>
      <c r="H142" s="28"/>
      <c r="I142" s="16"/>
      <c r="J142" s="15"/>
      <c r="K142" s="24"/>
      <c r="L142" s="25"/>
      <c r="M142" s="24"/>
    </row>
  </sheetData>
  <mergeCells count="306">
    <mergeCell ref="E88:E92"/>
    <mergeCell ref="D93:D97"/>
    <mergeCell ref="E93:E97"/>
    <mergeCell ref="E98:E102"/>
    <mergeCell ref="D103:D107"/>
    <mergeCell ref="E103:E107"/>
    <mergeCell ref="D108:D112"/>
    <mergeCell ref="E108:E112"/>
    <mergeCell ref="D113:D117"/>
    <mergeCell ref="E113:E117"/>
    <mergeCell ref="D62:D66"/>
    <mergeCell ref="E62:E66"/>
    <mergeCell ref="D67:D71"/>
    <mergeCell ref="E67:E71"/>
    <mergeCell ref="D128:D132"/>
    <mergeCell ref="D98:D102"/>
    <mergeCell ref="D123:D127"/>
    <mergeCell ref="D35:D39"/>
    <mergeCell ref="D72:D77"/>
    <mergeCell ref="E35:E39"/>
    <mergeCell ref="D40:D45"/>
    <mergeCell ref="E40:E45"/>
    <mergeCell ref="D46:D50"/>
    <mergeCell ref="E46:E50"/>
    <mergeCell ref="D51:D55"/>
    <mergeCell ref="E51:E55"/>
    <mergeCell ref="D56:D61"/>
    <mergeCell ref="E56:E61"/>
    <mergeCell ref="E72:E77"/>
    <mergeCell ref="D78:D82"/>
    <mergeCell ref="E78:E82"/>
    <mergeCell ref="D83:D87"/>
    <mergeCell ref="E83:E87"/>
    <mergeCell ref="D88:D92"/>
    <mergeCell ref="L118:L122"/>
    <mergeCell ref="M118:M122"/>
    <mergeCell ref="A118:A122"/>
    <mergeCell ref="B118:B122"/>
    <mergeCell ref="C118:C122"/>
    <mergeCell ref="F118:F122"/>
    <mergeCell ref="G118:G122"/>
    <mergeCell ref="H120:H122"/>
    <mergeCell ref="K118:K122"/>
    <mergeCell ref="D118:D122"/>
    <mergeCell ref="E118:E122"/>
    <mergeCell ref="M108:M112"/>
    <mergeCell ref="F113:F117"/>
    <mergeCell ref="G113:G117"/>
    <mergeCell ref="H115:H117"/>
    <mergeCell ref="K113:K117"/>
    <mergeCell ref="L113:L117"/>
    <mergeCell ref="M113:M117"/>
    <mergeCell ref="F108:F112"/>
    <mergeCell ref="G108:G112"/>
    <mergeCell ref="H110:H112"/>
    <mergeCell ref="K108:K112"/>
    <mergeCell ref="L108:L112"/>
    <mergeCell ref="M98:M102"/>
    <mergeCell ref="F103:F107"/>
    <mergeCell ref="G103:G107"/>
    <mergeCell ref="H105:H107"/>
    <mergeCell ref="K103:K107"/>
    <mergeCell ref="L103:L107"/>
    <mergeCell ref="M103:M107"/>
    <mergeCell ref="F98:F102"/>
    <mergeCell ref="G98:G102"/>
    <mergeCell ref="H100:H102"/>
    <mergeCell ref="K98:K102"/>
    <mergeCell ref="L98:L102"/>
    <mergeCell ref="M88:M92"/>
    <mergeCell ref="F93:F97"/>
    <mergeCell ref="G93:G97"/>
    <mergeCell ref="H95:H97"/>
    <mergeCell ref="K93:K97"/>
    <mergeCell ref="L93:L97"/>
    <mergeCell ref="M93:M97"/>
    <mergeCell ref="F88:F92"/>
    <mergeCell ref="G88:G92"/>
    <mergeCell ref="H90:H92"/>
    <mergeCell ref="K88:K92"/>
    <mergeCell ref="L88:L92"/>
    <mergeCell ref="H80:H82"/>
    <mergeCell ref="K78:K82"/>
    <mergeCell ref="L78:L82"/>
    <mergeCell ref="M78:M82"/>
    <mergeCell ref="F83:F87"/>
    <mergeCell ref="G83:G87"/>
    <mergeCell ref="H85:H87"/>
    <mergeCell ref="K83:K87"/>
    <mergeCell ref="L83:L87"/>
    <mergeCell ref="M83:M87"/>
    <mergeCell ref="F78:F82"/>
    <mergeCell ref="G78:G82"/>
    <mergeCell ref="K67:K71"/>
    <mergeCell ref="L67:L71"/>
    <mergeCell ref="M67:M71"/>
    <mergeCell ref="F72:F77"/>
    <mergeCell ref="G72:G77"/>
    <mergeCell ref="H74:H77"/>
    <mergeCell ref="K72:K77"/>
    <mergeCell ref="L72:L77"/>
    <mergeCell ref="M72:M77"/>
    <mergeCell ref="F67:F71"/>
    <mergeCell ref="G67:G71"/>
    <mergeCell ref="H69:H71"/>
    <mergeCell ref="K56:K61"/>
    <mergeCell ref="L56:L61"/>
    <mergeCell ref="M56:M61"/>
    <mergeCell ref="F62:F66"/>
    <mergeCell ref="G62:G66"/>
    <mergeCell ref="H64:H66"/>
    <mergeCell ref="K62:K66"/>
    <mergeCell ref="L62:L66"/>
    <mergeCell ref="M62:M66"/>
    <mergeCell ref="F56:F61"/>
    <mergeCell ref="G56:G61"/>
    <mergeCell ref="H58:H61"/>
    <mergeCell ref="F46:F50"/>
    <mergeCell ref="G46:G50"/>
    <mergeCell ref="H48:H50"/>
    <mergeCell ref="K46:K50"/>
    <mergeCell ref="L46:L50"/>
    <mergeCell ref="M46:M50"/>
    <mergeCell ref="F51:F55"/>
    <mergeCell ref="G51:G55"/>
    <mergeCell ref="H53:H55"/>
    <mergeCell ref="K51:K55"/>
    <mergeCell ref="L51:L55"/>
    <mergeCell ref="M51:M55"/>
    <mergeCell ref="I38:I39"/>
    <mergeCell ref="K35:K39"/>
    <mergeCell ref="J38:J39"/>
    <mergeCell ref="L35:L39"/>
    <mergeCell ref="M35:M39"/>
    <mergeCell ref="F35:F39"/>
    <mergeCell ref="G35:G39"/>
    <mergeCell ref="H37:H39"/>
    <mergeCell ref="F40:F45"/>
    <mergeCell ref="G40:G45"/>
    <mergeCell ref="H42:H45"/>
    <mergeCell ref="L40:L45"/>
    <mergeCell ref="M40:M45"/>
    <mergeCell ref="J44:J45"/>
    <mergeCell ref="K40:K45"/>
    <mergeCell ref="C98:C102"/>
    <mergeCell ref="C103:C107"/>
    <mergeCell ref="C108:C112"/>
    <mergeCell ref="C113:C117"/>
    <mergeCell ref="B113:B117"/>
    <mergeCell ref="C35:C39"/>
    <mergeCell ref="C40:C45"/>
    <mergeCell ref="C46:C50"/>
    <mergeCell ref="C51:C55"/>
    <mergeCell ref="C56:C61"/>
    <mergeCell ref="C62:C66"/>
    <mergeCell ref="C67:C71"/>
    <mergeCell ref="C72:C77"/>
    <mergeCell ref="C78:C82"/>
    <mergeCell ref="C83:C87"/>
    <mergeCell ref="C88:C92"/>
    <mergeCell ref="C93:C97"/>
    <mergeCell ref="B88:B92"/>
    <mergeCell ref="B93:B97"/>
    <mergeCell ref="B98:B102"/>
    <mergeCell ref="B103:B107"/>
    <mergeCell ref="B108:B112"/>
    <mergeCell ref="A113:A117"/>
    <mergeCell ref="K25:K29"/>
    <mergeCell ref="K30:K34"/>
    <mergeCell ref="B35:B39"/>
    <mergeCell ref="B40:B45"/>
    <mergeCell ref="B46:B50"/>
    <mergeCell ref="B51:B55"/>
    <mergeCell ref="B56:B61"/>
    <mergeCell ref="B62:B66"/>
    <mergeCell ref="B67:B71"/>
    <mergeCell ref="B72:B77"/>
    <mergeCell ref="B78:B82"/>
    <mergeCell ref="B83:B87"/>
    <mergeCell ref="A88:A92"/>
    <mergeCell ref="A93:A97"/>
    <mergeCell ref="A98:A102"/>
    <mergeCell ref="A103:A107"/>
    <mergeCell ref="A108:A112"/>
    <mergeCell ref="A62:A66"/>
    <mergeCell ref="A67:A71"/>
    <mergeCell ref="A72:A77"/>
    <mergeCell ref="A78:A82"/>
    <mergeCell ref="A83:A87"/>
    <mergeCell ref="A35:A39"/>
    <mergeCell ref="A40:A45"/>
    <mergeCell ref="A46:A50"/>
    <mergeCell ref="A51:A55"/>
    <mergeCell ref="A56:A61"/>
    <mergeCell ref="M10:M14"/>
    <mergeCell ref="M15:M19"/>
    <mergeCell ref="M20:M24"/>
    <mergeCell ref="M25:M29"/>
    <mergeCell ref="M30:M34"/>
    <mergeCell ref="I28:I29"/>
    <mergeCell ref="I33:I34"/>
    <mergeCell ref="L10:L14"/>
    <mergeCell ref="L15:L19"/>
    <mergeCell ref="L20:L24"/>
    <mergeCell ref="L25:L29"/>
    <mergeCell ref="L30:L34"/>
    <mergeCell ref="K15:K19"/>
    <mergeCell ref="K20:K24"/>
    <mergeCell ref="G30:G34"/>
    <mergeCell ref="H22:H24"/>
    <mergeCell ref="H12:H14"/>
    <mergeCell ref="H17:H19"/>
    <mergeCell ref="H27:H29"/>
    <mergeCell ref="H32:H34"/>
    <mergeCell ref="C30:C34"/>
    <mergeCell ref="F10:F14"/>
    <mergeCell ref="F15:F19"/>
    <mergeCell ref="F20:F24"/>
    <mergeCell ref="F25:F29"/>
    <mergeCell ref="F30:F34"/>
    <mergeCell ref="A30:A34"/>
    <mergeCell ref="B10:B14"/>
    <mergeCell ref="B15:B19"/>
    <mergeCell ref="B20:B24"/>
    <mergeCell ref="B25:B29"/>
    <mergeCell ref="B30:B34"/>
    <mergeCell ref="E30:E34"/>
    <mergeCell ref="D10:D14"/>
    <mergeCell ref="D15:D19"/>
    <mergeCell ref="D20:D24"/>
    <mergeCell ref="D25:D29"/>
    <mergeCell ref="D30:D34"/>
    <mergeCell ref="M5:M9"/>
    <mergeCell ref="A10:A14"/>
    <mergeCell ref="A15:A19"/>
    <mergeCell ref="A20:A24"/>
    <mergeCell ref="A25:A29"/>
    <mergeCell ref="C10:C14"/>
    <mergeCell ref="C15:C19"/>
    <mergeCell ref="C20:C24"/>
    <mergeCell ref="C25:C29"/>
    <mergeCell ref="G10:G14"/>
    <mergeCell ref="G15:G19"/>
    <mergeCell ref="G20:G24"/>
    <mergeCell ref="G25:G29"/>
    <mergeCell ref="I13:I14"/>
    <mergeCell ref="I18:I19"/>
    <mergeCell ref="I23:I24"/>
    <mergeCell ref="E10:E14"/>
    <mergeCell ref="E15:E19"/>
    <mergeCell ref="E20:E24"/>
    <mergeCell ref="E25:E29"/>
    <mergeCell ref="D5:D9"/>
    <mergeCell ref="B2:L2"/>
    <mergeCell ref="A5:A9"/>
    <mergeCell ref="B5:B9"/>
    <mergeCell ref="C5:C9"/>
    <mergeCell ref="F5:F9"/>
    <mergeCell ref="G5:G9"/>
    <mergeCell ref="H7:H9"/>
    <mergeCell ref="I8:I9"/>
    <mergeCell ref="L5:L9"/>
    <mergeCell ref="K5:K9"/>
    <mergeCell ref="E5:E9"/>
    <mergeCell ref="A123:A127"/>
    <mergeCell ref="B123:B127"/>
    <mergeCell ref="C123:C127"/>
    <mergeCell ref="F123:F127"/>
    <mergeCell ref="G123:G127"/>
    <mergeCell ref="K123:K127"/>
    <mergeCell ref="L123:L127"/>
    <mergeCell ref="M123:M127"/>
    <mergeCell ref="H125:H127"/>
    <mergeCell ref="E123:E127"/>
    <mergeCell ref="M128:M132"/>
    <mergeCell ref="A133:A137"/>
    <mergeCell ref="B133:B137"/>
    <mergeCell ref="C133:C137"/>
    <mergeCell ref="D133:D137"/>
    <mergeCell ref="E133:E137"/>
    <mergeCell ref="F133:F137"/>
    <mergeCell ref="G133:G137"/>
    <mergeCell ref="H135:H137"/>
    <mergeCell ref="K133:K137"/>
    <mergeCell ref="L133:L137"/>
    <mergeCell ref="M133:M137"/>
    <mergeCell ref="A128:A132"/>
    <mergeCell ref="B128:B132"/>
    <mergeCell ref="C128:C132"/>
    <mergeCell ref="E128:E132"/>
    <mergeCell ref="F128:F132"/>
    <mergeCell ref="G128:G132"/>
    <mergeCell ref="H130:H132"/>
    <mergeCell ref="K128:K132"/>
    <mergeCell ref="L128:L132"/>
    <mergeCell ref="K138:K142"/>
    <mergeCell ref="L138:L142"/>
    <mergeCell ref="M138:M142"/>
    <mergeCell ref="A138:A142"/>
    <mergeCell ref="B138:B142"/>
    <mergeCell ref="C138:C142"/>
    <mergeCell ref="D138:D142"/>
    <mergeCell ref="E138:E142"/>
    <mergeCell ref="F138:F142"/>
    <mergeCell ref="G138:G142"/>
    <mergeCell ref="H140:H1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B1F7-54E8-4ACC-8AF1-E4D69A8B858B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Mairie de Pantin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KABI</dc:creator>
  <cp:lastModifiedBy>Williams KABI</cp:lastModifiedBy>
  <dcterms:created xsi:type="dcterms:W3CDTF">2024-10-03T07:42:28Z</dcterms:created>
  <dcterms:modified xsi:type="dcterms:W3CDTF">2024-11-25T10:58:40Z</dcterms:modified>
</cp:coreProperties>
</file>